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mc:AlternateContent xmlns:mc="http://schemas.openxmlformats.org/markup-compatibility/2006">
    <mc:Choice Requires="x15">
      <x15ac:absPath xmlns:x15ac="http://schemas.microsoft.com/office/spreadsheetml/2010/11/ac" url="C:\Users\1357MLM\Documents\SCM\"/>
    </mc:Choice>
  </mc:AlternateContent>
  <bookViews>
    <workbookView xWindow="0" yWindow="0" windowWidth="16815" windowHeight="7935" tabRatio="1000"/>
  </bookViews>
  <sheets>
    <sheet name="LABOUR RATES AND TRANSPORT" sheetId="1" r:id="rId1"/>
    <sheet name="EXCAVATION" sheetId="2" r:id="rId2"/>
    <sheet name="UNDERGROUND MAINS" sheetId="3" r:id="rId3"/>
    <sheet name="MINISUBS,RMU'S AND KIOSKS" sheetId="4" r:id="rId4"/>
    <sheet name="OVERHEAD MAINS" sheetId="5" r:id="rId5"/>
    <sheet name="DISTRIBUTION SYSTEMS GENERAL" sheetId="6" r:id="rId6"/>
    <sheet name="HH ELECTRIFICATION" sheetId="11" r:id="rId7"/>
    <sheet name="SUMMARY" sheetId="7" r:id="rId8"/>
    <sheet name="AnnexC" sheetId="8" r:id="rId9"/>
    <sheet name="AnnexD" sheetId="9" r:id="rId10"/>
    <sheet name="AnnexE" sheetId="10" r:id="rId11"/>
  </sheets>
  <calcPr calcId="162913" concurrentCalc="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29" i="1" l="1"/>
  <c r="I28" i="10"/>
  <c r="P46" i="9"/>
  <c r="P35" i="9"/>
  <c r="P57" i="9"/>
  <c r="P20" i="9"/>
  <c r="E37" i="1"/>
  <c r="E41" i="1"/>
  <c r="E42" i="1"/>
  <c r="E43" i="1"/>
  <c r="E44" i="1"/>
  <c r="H49" i="4"/>
  <c r="H50" i="4"/>
  <c r="H51" i="4"/>
  <c r="H52" i="4"/>
  <c r="H53" i="4"/>
  <c r="H48" i="4"/>
  <c r="H44" i="4"/>
  <c r="H45" i="4"/>
  <c r="H43" i="4"/>
  <c r="H41" i="4"/>
  <c r="H42" i="4"/>
  <c r="E135" i="6"/>
  <c r="E136" i="6"/>
  <c r="E137" i="6"/>
  <c r="E138" i="6"/>
  <c r="F12" i="1"/>
  <c r="F6" i="1"/>
  <c r="F7" i="1"/>
  <c r="F8" i="1"/>
  <c r="F9" i="1"/>
  <c r="F10" i="1"/>
  <c r="F11" i="1"/>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7" i="5"/>
  <c r="H9" i="4"/>
  <c r="H10" i="4"/>
  <c r="H11" i="4"/>
  <c r="H12" i="4"/>
  <c r="H13" i="4"/>
  <c r="H14" i="4"/>
  <c r="H15" i="4"/>
  <c r="H16" i="4"/>
  <c r="H17" i="4"/>
  <c r="H20" i="4"/>
  <c r="H21" i="4"/>
  <c r="H22" i="4"/>
  <c r="H23" i="4"/>
  <c r="H26" i="4"/>
  <c r="H27" i="4"/>
  <c r="H28" i="4"/>
  <c r="H29" i="4"/>
  <c r="H30" i="4"/>
  <c r="H31" i="4"/>
  <c r="H32" i="4"/>
  <c r="H33" i="4"/>
  <c r="H34" i="4"/>
  <c r="H35" i="4"/>
  <c r="H36" i="4"/>
  <c r="H37" i="4"/>
  <c r="H58" i="4"/>
  <c r="H59" i="4"/>
  <c r="H60" i="4"/>
  <c r="H63" i="4"/>
  <c r="H64" i="4"/>
  <c r="H65" i="4"/>
  <c r="H66" i="4"/>
  <c r="H67" i="4"/>
  <c r="H68" i="4"/>
  <c r="H69" i="4"/>
  <c r="H70" i="4"/>
  <c r="H71" i="4"/>
  <c r="H72" i="4"/>
  <c r="H73" i="4"/>
  <c r="H77" i="4"/>
  <c r="H78" i="4"/>
  <c r="H79" i="4"/>
  <c r="H80" i="4"/>
  <c r="H81" i="4"/>
  <c r="H82" i="4"/>
  <c r="H83" i="4"/>
  <c r="H84" i="4"/>
  <c r="H85" i="4"/>
  <c r="H86" i="4"/>
  <c r="H87" i="4"/>
  <c r="H88" i="4"/>
  <c r="H90" i="4"/>
  <c r="H8" i="4"/>
  <c r="E26" i="1"/>
  <c r="E27" i="1"/>
  <c r="E28" i="1"/>
  <c r="E30" i="1"/>
  <c r="E31" i="1"/>
  <c r="F31" i="1"/>
  <c r="E32" i="1"/>
  <c r="F32" i="1"/>
  <c r="E25" i="1"/>
  <c r="F17" i="1"/>
  <c r="F18" i="1"/>
  <c r="F19" i="1"/>
  <c r="F20" i="1"/>
  <c r="F21" i="1"/>
  <c r="F22" i="1"/>
  <c r="F23" i="1"/>
  <c r="F16" i="1"/>
  <c r="F5" i="1"/>
  <c r="G9" i="2"/>
  <c r="G10" i="2"/>
  <c r="G13" i="2"/>
  <c r="G17" i="2"/>
  <c r="G20" i="2"/>
  <c r="G21" i="2"/>
  <c r="G22" i="2"/>
  <c r="G25" i="2"/>
  <c r="G26" i="2"/>
  <c r="G27" i="2"/>
  <c r="G28" i="2"/>
  <c r="G29" i="2"/>
  <c r="G30" i="2"/>
  <c r="G31" i="2"/>
  <c r="G32" i="2"/>
  <c r="G33" i="2"/>
  <c r="G34" i="2"/>
  <c r="G35" i="2"/>
  <c r="G36" i="2"/>
  <c r="G5" i="2"/>
  <c r="H170" i="3"/>
  <c r="E170" i="3"/>
  <c r="H178" i="5"/>
  <c r="E178" i="5"/>
  <c r="E91" i="4"/>
  <c r="H91" i="4"/>
  <c r="F44" i="1"/>
  <c r="F43" i="1"/>
  <c r="F42" i="1"/>
  <c r="F41" i="1"/>
  <c r="F37" i="1"/>
  <c r="F30" i="1"/>
  <c r="E50" i="1"/>
  <c r="F50" i="1"/>
  <c r="F25" i="1"/>
  <c r="E45" i="1"/>
  <c r="F45" i="1"/>
  <c r="F29" i="1"/>
  <c r="E49" i="1"/>
  <c r="F49" i="1"/>
  <c r="F28" i="1"/>
  <c r="E48" i="1"/>
  <c r="F48" i="1"/>
  <c r="F27" i="1"/>
  <c r="F26" i="1"/>
  <c r="E46" i="1"/>
  <c r="F46" i="1"/>
  <c r="E47" i="1"/>
  <c r="F47" i="1"/>
  <c r="F51" i="1"/>
  <c r="C4" i="7"/>
  <c r="F139" i="6"/>
  <c r="C9" i="7"/>
  <c r="C8" i="7"/>
  <c r="C7" i="7"/>
  <c r="C6" i="7"/>
  <c r="G37" i="2"/>
  <c r="C5" i="7"/>
  <c r="C12" i="7"/>
</calcChain>
</file>

<file path=xl/sharedStrings.xml><?xml version="1.0" encoding="utf-8"?>
<sst xmlns="http://schemas.openxmlformats.org/spreadsheetml/2006/main" count="1979" uniqueCount="1219">
  <si>
    <t>DESCRIPTION</t>
  </si>
  <si>
    <t>UNIT</t>
  </si>
  <si>
    <t>QTY</t>
  </si>
  <si>
    <t>RATE</t>
  </si>
  <si>
    <t>AMOUNT</t>
  </si>
  <si>
    <t>LABOUR  RATES AND TRANSPORT</t>
  </si>
  <si>
    <t>1.1</t>
  </si>
  <si>
    <t xml:space="preserve">labour  prices  to  apply  for  a normal working hours on week  days: </t>
  </si>
  <si>
    <t xml:space="preserve">08h00 – 16h00 </t>
  </si>
  <si>
    <t>1.1.1</t>
  </si>
  <si>
    <t>SUPERVISOR</t>
  </si>
  <si>
    <t>/ call</t>
  </si>
  <si>
    <t>1.1.2</t>
  </si>
  <si>
    <t xml:space="preserve">ELECTRICAL TECHNICIAN / TEST TECHNICIAN </t>
  </si>
  <si>
    <t>1.1.3</t>
  </si>
  <si>
    <t>ELECTRICIAN</t>
  </si>
  <si>
    <t>1.1.4</t>
  </si>
  <si>
    <t>LINESMAN - SPECIFICALLY  TRAINED</t>
  </si>
  <si>
    <t>1.1.5</t>
  </si>
  <si>
    <t>POLE  PLANTER / DRIVER</t>
  </si>
  <si>
    <t>1.1.6</t>
  </si>
  <si>
    <t>CABLE  JOINTER - SPECIFICALLAY  TRAINED</t>
  </si>
  <si>
    <t>1.1.7</t>
  </si>
  <si>
    <t>CABLE  LAYER  - SPECIFICALLY  TRAINED</t>
  </si>
  <si>
    <t>1.1.8</t>
  </si>
  <si>
    <t>LABOURER</t>
  </si>
  <si>
    <t>1.2</t>
  </si>
  <si>
    <t>Labour  prices  to  apply  for  overtime working hours on week days: 16h00 – 07h00  and Saturday.</t>
  </si>
  <si>
    <t>1.2.1</t>
  </si>
  <si>
    <t>1.2.2</t>
  </si>
  <si>
    <t>1.2.3</t>
  </si>
  <si>
    <t>1.2.4</t>
  </si>
  <si>
    <t>1.2.5</t>
  </si>
  <si>
    <t>POLE  PLANTER / DRVER</t>
  </si>
  <si>
    <t>1.2.6</t>
  </si>
  <si>
    <t>1.2.7</t>
  </si>
  <si>
    <t>1.2.8</t>
  </si>
  <si>
    <t>1.3</t>
  </si>
  <si>
    <t>labour  prices  to  apply  for  overtime working hours on Sundays and public holidays.</t>
  </si>
  <si>
    <t>1.3.1</t>
  </si>
  <si>
    <t>1.3.2</t>
  </si>
  <si>
    <t>1.3.3</t>
  </si>
  <si>
    <t>1.3.4</t>
  </si>
  <si>
    <t>1.3.5</t>
  </si>
  <si>
    <t>1.3.6</t>
  </si>
  <si>
    <t>1.3.7</t>
  </si>
  <si>
    <t>1.3.8</t>
  </si>
  <si>
    <t>SKILLED LABOUR / ELECTRICAL ASSISTANT</t>
  </si>
  <si>
    <t>1.4</t>
  </si>
  <si>
    <r>
      <rPr>
        <b/>
        <sz val="10"/>
        <rFont val="Arial"/>
        <family val="2"/>
      </rPr>
      <t>SITE VISIT ASSESSMENT</t>
    </r>
    <r>
      <rPr>
        <sz val="10"/>
        <color indexed="10"/>
        <rFont val="Arial"/>
        <family val="2"/>
      </rPr>
      <t xml:space="preserve"> </t>
    </r>
    <r>
      <rPr>
        <sz val="10"/>
        <rFont val="Arial"/>
        <family val="2"/>
      </rPr>
      <t>Check scope, take-off,</t>
    </r>
  </si>
  <si>
    <t>per taskorder</t>
  </si>
  <si>
    <t>1.6</t>
  </si>
  <si>
    <t>TRANSPORT</t>
  </si>
  <si>
    <t>1.6.1</t>
  </si>
  <si>
    <t>transport  prices  to  apply   for  a  days  work</t>
  </si>
  <si>
    <t>1.6.1.1</t>
  </si>
  <si>
    <t>VEHICLE  UP  TO  1   TON</t>
  </si>
  <si>
    <t>/ HR</t>
  </si>
  <si>
    <t>1.6.1.2</t>
  </si>
  <si>
    <t>VEHICLE  UP  TO  3 TON</t>
  </si>
  <si>
    <t>/HR</t>
  </si>
  <si>
    <t>1.6.1.3</t>
  </si>
  <si>
    <t>VEHICLE  UP  TO  8  TON  WITH  CRANE  TO  SUIT</t>
  </si>
  <si>
    <t>1.6.1.4</t>
  </si>
  <si>
    <t>VEHICLE  UP  TO  10  TON  WITH  CRANE  TO  SUIT</t>
  </si>
  <si>
    <t>1.6.1.5</t>
  </si>
  <si>
    <t>VEHICLE  UP  TO  20  TON   WITH  CRANE  TO  SUIT</t>
  </si>
  <si>
    <t>1.6.1.6</t>
  </si>
  <si>
    <t>CHERRY-PICKER</t>
  </si>
  <si>
    <t>1.6.1.7</t>
  </si>
  <si>
    <t>LONG  WHEEL  BASE  4X4  VEHICLE</t>
  </si>
  <si>
    <t>1.6.1.8</t>
  </si>
  <si>
    <t>COMPRESSOR  AND  ITS  ASSOCIATED  EQUIPMENT</t>
  </si>
  <si>
    <t>1.6.1.9</t>
  </si>
  <si>
    <t>WATER  PUMP</t>
  </si>
  <si>
    <t>1.6.1.10</t>
  </si>
  <si>
    <t xml:space="preserve">SAW  CUTTING  TARRED  SURFACE  </t>
  </si>
  <si>
    <t>per day</t>
  </si>
  <si>
    <t>TOTAL</t>
  </si>
  <si>
    <t>EXCAVATIONS</t>
  </si>
  <si>
    <t>2.1</t>
  </si>
  <si>
    <t>UNDERGROUND  MAIN   - UGM - MV CABLES</t>
  </si>
  <si>
    <t>2.1.1</t>
  </si>
  <si>
    <t>trenching  and  backfilling  in  hard  rock – compressor</t>
  </si>
  <si>
    <t>2.1.1.1</t>
  </si>
  <si>
    <t>600MM  WIDE  X  1000MM  DEEP</t>
  </si>
  <si>
    <t>M</t>
  </si>
  <si>
    <t>2.2</t>
  </si>
  <si>
    <t>2.2.1</t>
  </si>
  <si>
    <t>trenching  and  backfilling  in  normal soil</t>
  </si>
  <si>
    <t>2.2.1.1</t>
  </si>
  <si>
    <t>2.3</t>
  </si>
  <si>
    <t>UNDERGROUND  MAIN   - UGM - LV CABLES</t>
  </si>
  <si>
    <t>2.3.1</t>
  </si>
  <si>
    <t>trenching  and  backfilling  in  hard  rock - compressor</t>
  </si>
  <si>
    <t>2.3.1.1</t>
  </si>
  <si>
    <t>300MM  WIDE  X  600MM  DEEP</t>
  </si>
  <si>
    <t>2.4</t>
  </si>
  <si>
    <t>2.4.1</t>
  </si>
  <si>
    <t>2.4.1.1</t>
  </si>
  <si>
    <t>2.5</t>
  </si>
  <si>
    <t>NON STANDARD EXCAVATION</t>
  </si>
  <si>
    <t>2.5.1</t>
  </si>
  <si>
    <t>EXCAVATION  IN  NORMAL  SOIL  CONDITIONS</t>
  </si>
  <si>
    <r>
      <t>M</t>
    </r>
    <r>
      <rPr>
        <sz val="10"/>
        <color theme="1"/>
        <rFont val="Arial"/>
        <family val="2"/>
      </rPr>
      <t>³</t>
    </r>
  </si>
  <si>
    <t>2.5.2</t>
  </si>
  <si>
    <t>EXCAVATION  IN  HARD  ROCK</t>
  </si>
  <si>
    <t>2.5.3</t>
  </si>
  <si>
    <t>SUPPLY  OF  BEDDING  SAND</t>
  </si>
  <si>
    <t>2.6</t>
  </si>
  <si>
    <t>EXCAVATION FOR POLES</t>
  </si>
  <si>
    <t>2.6.1</t>
  </si>
  <si>
    <t>DEPTH: 1,3 TO 1,5M  PICK ABLE (SOIL)</t>
  </si>
  <si>
    <t>each</t>
  </si>
  <si>
    <t>2.6.2</t>
  </si>
  <si>
    <t>PICK ABLE (ROCK)</t>
  </si>
  <si>
    <t>2.6.3</t>
  </si>
  <si>
    <t xml:space="preserve">COMPRESSOR ROCK (Inc. Invoice of Comp, </t>
  </si>
  <si>
    <t>per/hole</t>
  </si>
  <si>
    <t>2.6.4</t>
  </si>
  <si>
    <t>2.6.5</t>
  </si>
  <si>
    <t>DEPTH:1,8 TO 2,0M PICK ABLE (SOIL) - Shoring</t>
  </si>
  <si>
    <t>2.6.6</t>
  </si>
  <si>
    <t>PICK ABLE (ROCK) – Shoring</t>
  </si>
  <si>
    <t>2.6.7</t>
  </si>
  <si>
    <t>2.6.8</t>
  </si>
  <si>
    <t>DEPTH: 2,0M - 2.5M PICK ABLE ROCK</t>
  </si>
  <si>
    <t>2.6.9</t>
  </si>
  <si>
    <t>2.6.10</t>
  </si>
  <si>
    <t>STAY HOLE PICK ABLE (SOIL)</t>
  </si>
  <si>
    <t>2.6.11</t>
  </si>
  <si>
    <t>STAY HOLE PICK ABLE (ROCK)</t>
  </si>
  <si>
    <t>2.6.12</t>
  </si>
  <si>
    <t xml:space="preserve">STAY HOLE  - COMPRESSOR ROCK </t>
  </si>
  <si>
    <t>LABOUR RATE</t>
  </si>
  <si>
    <t>SUPPLY RATE</t>
  </si>
  <si>
    <t>UNDERGROUND CABLES</t>
  </si>
  <si>
    <t>3.1</t>
  </si>
  <si>
    <t>CABLE LAYING</t>
  </si>
  <si>
    <t>3.1.1</t>
  </si>
  <si>
    <t>LAYING OF LV  CABLES  ON OPEN TRENCHES AND BACKFILL, THROUGH DUCTS</t>
  </si>
  <si>
    <t>3.1.1.1</t>
  </si>
  <si>
    <t>10MM  SPLIT  CONCENTRIC  ( AIRDAC )</t>
  </si>
  <si>
    <t>EA</t>
  </si>
  <si>
    <t>3.1.1.2</t>
  </si>
  <si>
    <t>16MM  SPLIT  CONCENTRIC  ( AIRDAC )</t>
  </si>
  <si>
    <t>3.1.1.3</t>
  </si>
  <si>
    <t>4MM  STRANDED  CU  2 CORE  PVC</t>
  </si>
  <si>
    <t>3.1.1.4</t>
  </si>
  <si>
    <t>16MM  STRANDED  CU  4CORE  PVC</t>
  </si>
  <si>
    <t>3.1.1.5</t>
  </si>
  <si>
    <t>35MM  COPPER  4CORE  PVC</t>
  </si>
  <si>
    <t>3.1.1.6</t>
  </si>
  <si>
    <t>50MM  COPPER  4CORE  PVC</t>
  </si>
  <si>
    <t>3.1.1.7</t>
  </si>
  <si>
    <t>70MM  COPPER  4CORE  PVC</t>
  </si>
  <si>
    <t>3.1.1.8</t>
  </si>
  <si>
    <t>95MM  COPPER  4CORE  PVC</t>
  </si>
  <si>
    <t>3.1.1.9</t>
  </si>
  <si>
    <t>95MM  SOLID  AL   3CORE  CNE  PVC</t>
  </si>
  <si>
    <t>3.1.1.10</t>
  </si>
  <si>
    <t>120MM  COPPER  4CORE  PVC</t>
  </si>
  <si>
    <t>3.1.1.11</t>
  </si>
  <si>
    <t>150MM  COPPER  4CORE  PVC</t>
  </si>
  <si>
    <t>3.1.1.12</t>
  </si>
  <si>
    <t>185MM  STRANDED  CU  4CORE  PVC</t>
  </si>
  <si>
    <t>3.1.2</t>
  </si>
  <si>
    <t>LAYING  OF  MV  CABLES  ON  OPEN TRENCHES AND BACK FILL, THROUGH DUCTS</t>
  </si>
  <si>
    <t>3.1.2.1</t>
  </si>
  <si>
    <t>25MM  PAPER /ANTI - ELECTROLYSIS / XLPE</t>
  </si>
  <si>
    <t>3.1.2.2</t>
  </si>
  <si>
    <t>35MM  PAPER /ANTI - ELECTROLYSIS / XLPE</t>
  </si>
  <si>
    <t>3.1.2.3</t>
  </si>
  <si>
    <t>50MM  PAPER /ANTI - ELECTROLYSIS / XLPE</t>
  </si>
  <si>
    <t>3.1.2.4</t>
  </si>
  <si>
    <t>70MM  PAPER /ANTI - ELECTROLYSIS / XLPE</t>
  </si>
  <si>
    <t>3.1.2.5</t>
  </si>
  <si>
    <t>95MM  PAPER /ANTI - ELECTROLYSIS / XLPE</t>
  </si>
  <si>
    <t>3.1.2.6</t>
  </si>
  <si>
    <t>120MM  PAPER /ANTI - ELECTROLYSIS / XLPE</t>
  </si>
  <si>
    <t>3.1.2.7</t>
  </si>
  <si>
    <t>150MM  PAPER / ANTI - ELECTROLYSIS / XLPE</t>
  </si>
  <si>
    <t>3.1.2.8</t>
  </si>
  <si>
    <t>185MM  PAPER / ANTI - ELECTROLYSIS / XLPE</t>
  </si>
  <si>
    <t>3.1.2.9</t>
  </si>
  <si>
    <t>300MM  PAPER  / ANTI - ELECTROLYSIS / XLPE</t>
  </si>
  <si>
    <t>3.2</t>
  </si>
  <si>
    <t>TERMINATIONS</t>
  </si>
  <si>
    <t>3.2.1</t>
  </si>
  <si>
    <t xml:space="preserve">TERMINATIONS  OF  LV  CABLES  </t>
  </si>
  <si>
    <t>3.2.1.1</t>
  </si>
  <si>
    <t>3.2.1.2</t>
  </si>
  <si>
    <t>3.2.1.3</t>
  </si>
  <si>
    <t>3.2.1.4</t>
  </si>
  <si>
    <t>3.2.1.5</t>
  </si>
  <si>
    <t>3.2.1.6</t>
  </si>
  <si>
    <t>3.2.1.7</t>
  </si>
  <si>
    <t>3.2.1.8</t>
  </si>
  <si>
    <t>3.2.1.9</t>
  </si>
  <si>
    <t>3.2.1.10</t>
  </si>
  <si>
    <t>3.2.1.11</t>
  </si>
  <si>
    <t>3.2.1.12</t>
  </si>
  <si>
    <t>3.2.3</t>
  </si>
  <si>
    <t xml:space="preserve">TERMINATION  OF  MV  CABLES  </t>
  </si>
  <si>
    <t>3.2.3.1</t>
  </si>
  <si>
    <t>3.2.3.2</t>
  </si>
  <si>
    <t>3.2.3.3</t>
  </si>
  <si>
    <t>3.2.3.4</t>
  </si>
  <si>
    <t>3.2.3.5</t>
  </si>
  <si>
    <t>3.2.3.6</t>
  </si>
  <si>
    <t>3.2.3.7</t>
  </si>
  <si>
    <t>3.2.3.8</t>
  </si>
  <si>
    <t>3.2.3.9</t>
  </si>
  <si>
    <t>3.2.4</t>
  </si>
  <si>
    <t xml:space="preserve">TERMINATION  OF  HV  CABLES  </t>
  </si>
  <si>
    <t>3.2.4.1</t>
  </si>
  <si>
    <t>1000MM XLPE</t>
  </si>
  <si>
    <t>3.3</t>
  </si>
  <si>
    <t>JOINTING</t>
  </si>
  <si>
    <t>3.3.1</t>
  </si>
  <si>
    <t xml:space="preserve">JOINTING  OF  LV  CABLES  </t>
  </si>
  <si>
    <t>3.3.1.1</t>
  </si>
  <si>
    <t>3.3.1.2</t>
  </si>
  <si>
    <t>3.3.1.3</t>
  </si>
  <si>
    <t>3.3.1.4</t>
  </si>
  <si>
    <t>3.3.1.5</t>
  </si>
  <si>
    <t>3.3.1.6</t>
  </si>
  <si>
    <t>3.3.1.7</t>
  </si>
  <si>
    <t>3.3.1.8</t>
  </si>
  <si>
    <t>3.3.1.9</t>
  </si>
  <si>
    <t>3.3.1.10</t>
  </si>
  <si>
    <t>3.3.1.11</t>
  </si>
  <si>
    <t>3.3.1.12</t>
  </si>
  <si>
    <t>3.3.2</t>
  </si>
  <si>
    <t xml:space="preserve">JOINTING  OF  MV  CABLES  </t>
  </si>
  <si>
    <t>3.3.2.1</t>
  </si>
  <si>
    <t>3.3.2.2</t>
  </si>
  <si>
    <t>3.3.2.3</t>
  </si>
  <si>
    <t>3.3.2.4</t>
  </si>
  <si>
    <t>3.3.2.5</t>
  </si>
  <si>
    <t>3.3.2.6</t>
  </si>
  <si>
    <t>3.3.2.7</t>
  </si>
  <si>
    <t>3.3.2.8</t>
  </si>
  <si>
    <t>3.3.2.9</t>
  </si>
  <si>
    <t>3.3.3</t>
  </si>
  <si>
    <t xml:space="preserve">JOINTING  OF  HV  CABLES  </t>
  </si>
  <si>
    <t>3.4</t>
  </si>
  <si>
    <t>SUNDRY ITEMS</t>
  </si>
  <si>
    <t> 3.4.1</t>
  </si>
  <si>
    <t>Reclamation of cables to stores</t>
  </si>
  <si>
    <t>3.4.1.1</t>
  </si>
  <si>
    <t>LV CABLES</t>
  </si>
  <si>
    <t>3.4.1.2</t>
  </si>
  <si>
    <t>MV CABLES</t>
  </si>
  <si>
    <t>3.4.1.3</t>
  </si>
  <si>
    <t>HV CABLES</t>
  </si>
  <si>
    <t>3.4.2</t>
  </si>
  <si>
    <t>Crimping Lugs manufactured SANS compliant</t>
  </si>
  <si>
    <t> 3.4.2.1</t>
  </si>
  <si>
    <t>6mm² x 6mm²</t>
  </si>
  <si>
    <t>3.4.2.2</t>
  </si>
  <si>
    <t>6mm² x 8mm²</t>
  </si>
  <si>
    <t>3.4.2.3</t>
  </si>
  <si>
    <t>6mm² x 10mm²</t>
  </si>
  <si>
    <t>3.4.2.4</t>
  </si>
  <si>
    <t>10mm² x 8mm²</t>
  </si>
  <si>
    <t>3.4.2.5</t>
  </si>
  <si>
    <t>10mm² x 10mm²</t>
  </si>
  <si>
    <t>3.4.2.6</t>
  </si>
  <si>
    <t>16mm² x 8mm²</t>
  </si>
  <si>
    <t>3.4.2.7</t>
  </si>
  <si>
    <t>16mm² x 10mm²</t>
  </si>
  <si>
    <t>3.4.2.8</t>
  </si>
  <si>
    <t>16mm² x 12mm²</t>
  </si>
  <si>
    <t>3.4.2.9</t>
  </si>
  <si>
    <t>16mm² x16mm²</t>
  </si>
  <si>
    <t>3.4.2.10</t>
  </si>
  <si>
    <t>25mm² x 8mm²</t>
  </si>
  <si>
    <t>3.4.2.11</t>
  </si>
  <si>
    <t>25mm² x 10mm²</t>
  </si>
  <si>
    <t>3.4.2.12</t>
  </si>
  <si>
    <t>25mm² x 12mm²</t>
  </si>
  <si>
    <t>3.4.2.13</t>
  </si>
  <si>
    <t>25mm² x 16mm²</t>
  </si>
  <si>
    <t>3.4.2.14</t>
  </si>
  <si>
    <t>35mm² x 10mm²</t>
  </si>
  <si>
    <t>3.4.2.15</t>
  </si>
  <si>
    <t>35mm² x 12mm²</t>
  </si>
  <si>
    <t>3.4.2.16</t>
  </si>
  <si>
    <t>35mm² x 16mm²</t>
  </si>
  <si>
    <t>3.4.2.17</t>
  </si>
  <si>
    <t>50mm² x 10mm²</t>
  </si>
  <si>
    <t>3.4.2.18</t>
  </si>
  <si>
    <t>50mm² x 12mm²</t>
  </si>
  <si>
    <t>3.4.2.19</t>
  </si>
  <si>
    <t>50mm² x 16mm²</t>
  </si>
  <si>
    <t>3.4.2.20</t>
  </si>
  <si>
    <t>70mm² x 10mm²</t>
  </si>
  <si>
    <t>3.4.2.21</t>
  </si>
  <si>
    <t>70mm² x 12mm²</t>
  </si>
  <si>
    <t>3.4.2.22</t>
  </si>
  <si>
    <t>70mm² x 16mm²</t>
  </si>
  <si>
    <t>3.4.2.23</t>
  </si>
  <si>
    <t>70mm² x 20mm²</t>
  </si>
  <si>
    <t>3.4.2.24</t>
  </si>
  <si>
    <t>95mm² x 10mm²</t>
  </si>
  <si>
    <t>3.4.2.25</t>
  </si>
  <si>
    <t>95mm² x 12mm²</t>
  </si>
  <si>
    <t>3.4.2.26</t>
  </si>
  <si>
    <t>95mm² x 16mm²</t>
  </si>
  <si>
    <t>3.4.2.27</t>
  </si>
  <si>
    <t>95mm² x 20mm²</t>
  </si>
  <si>
    <t>3.4.2.28</t>
  </si>
  <si>
    <t>120mm² x 12mm²</t>
  </si>
  <si>
    <t>3.4.2.29</t>
  </si>
  <si>
    <t>120mm² x 16mm²</t>
  </si>
  <si>
    <t>3.4.2.30</t>
  </si>
  <si>
    <t>120mm² x 20mm²</t>
  </si>
  <si>
    <t>3.4.2.31</t>
  </si>
  <si>
    <t>150mm² x 12mm²</t>
  </si>
  <si>
    <t>3.4.2.32</t>
  </si>
  <si>
    <t>150mm² x 16mm²</t>
  </si>
  <si>
    <t>3.4.2.33</t>
  </si>
  <si>
    <t>150mm² x 20mm²</t>
  </si>
  <si>
    <t>3.4.2.34</t>
  </si>
  <si>
    <t>185mm² x 12mm²</t>
  </si>
  <si>
    <t>3.4.2.35</t>
  </si>
  <si>
    <t>185mm² x 16mm²</t>
  </si>
  <si>
    <t>3.4.2.36</t>
  </si>
  <si>
    <t>185mm² x 20mm²</t>
  </si>
  <si>
    <t>3.4.2.37</t>
  </si>
  <si>
    <t>240mm² x 12mm²</t>
  </si>
  <si>
    <t>3.4.3</t>
  </si>
  <si>
    <t>SCOTCH INSULATION TAPE</t>
  </si>
  <si>
    <t>3.4.3.1</t>
  </si>
  <si>
    <t>Black</t>
  </si>
  <si>
    <t>3.4.3.2</t>
  </si>
  <si>
    <t>Red</t>
  </si>
  <si>
    <t>3.4.3.3</t>
  </si>
  <si>
    <t>White</t>
  </si>
  <si>
    <t>3.4.3.4</t>
  </si>
  <si>
    <t>Blue</t>
  </si>
  <si>
    <t>3.4.3.5</t>
  </si>
  <si>
    <t>Green</t>
  </si>
  <si>
    <t>3.4.3.6</t>
  </si>
  <si>
    <t>Yellow</t>
  </si>
  <si>
    <t>3.4.4</t>
  </si>
  <si>
    <t>FERRULES COPPER SANS COMPLIANT</t>
  </si>
  <si>
    <t>3.4.4.1</t>
  </si>
  <si>
    <t>2.5mm²</t>
  </si>
  <si>
    <t>3.4.4.2</t>
  </si>
  <si>
    <t>4.0mm²</t>
  </si>
  <si>
    <t>3.4.4.3</t>
  </si>
  <si>
    <t>6.0mm²</t>
  </si>
  <si>
    <t>3.4.4.4</t>
  </si>
  <si>
    <t>10mm²</t>
  </si>
  <si>
    <t>3.4.4.5</t>
  </si>
  <si>
    <t>16mm²</t>
  </si>
  <si>
    <t>3.4.4.6</t>
  </si>
  <si>
    <t>25mm²</t>
  </si>
  <si>
    <t>3.4.4.7</t>
  </si>
  <si>
    <t>35mm²</t>
  </si>
  <si>
    <t>3.4.4.8</t>
  </si>
  <si>
    <t>50mm²</t>
  </si>
  <si>
    <t>3.4.4.9</t>
  </si>
  <si>
    <t>70mm²</t>
  </si>
  <si>
    <t>3.4.4.10</t>
  </si>
  <si>
    <t>95mm²</t>
  </si>
  <si>
    <t>3.4.4.11</t>
  </si>
  <si>
    <t>120mm²</t>
  </si>
  <si>
    <t>3.4.4.12</t>
  </si>
  <si>
    <t>150mm²</t>
  </si>
  <si>
    <t>3.4.4.13</t>
  </si>
  <si>
    <t>185mm²</t>
  </si>
  <si>
    <t>3.4.4.14</t>
  </si>
  <si>
    <t>240mm²</t>
  </si>
  <si>
    <t>3.4.5</t>
  </si>
  <si>
    <t>BICC PUTTY</t>
  </si>
  <si>
    <t>KG</t>
  </si>
  <si>
    <t>3.4.6</t>
  </si>
  <si>
    <t>CABLE TIES BLACK ONLY</t>
  </si>
  <si>
    <t>3.4.6.1</t>
  </si>
  <si>
    <t>290 x 3.5mm²</t>
  </si>
  <si>
    <t>PKT</t>
  </si>
  <si>
    <t>3.4.6.2</t>
  </si>
  <si>
    <t>365 x 4.0mm²</t>
  </si>
  <si>
    <t>3.4.6.3</t>
  </si>
  <si>
    <t>300 x 4.6mm²</t>
  </si>
  <si>
    <t>3.4.6.4</t>
  </si>
  <si>
    <t>390 x 4.6mm²</t>
  </si>
  <si>
    <t>3.4.6.5</t>
  </si>
  <si>
    <t>445 x 4.6mm²</t>
  </si>
  <si>
    <t>3.4.6.6</t>
  </si>
  <si>
    <t>460 x 7.6mm²</t>
  </si>
  <si>
    <t>ITEM</t>
  </si>
  <si>
    <t>GROUND MOUNT EQUIPMENT - minisubs, kiosks</t>
  </si>
  <si>
    <t>4.1</t>
  </si>
  <si>
    <t>EQUIPMENT PLINTHS</t>
  </si>
  <si>
    <t>4.1.1</t>
  </si>
  <si>
    <t>11/22kV UNIVERSAL TYPE A MINI-SUBSTATION PLINTH (CAST ON SITE)</t>
  </si>
  <si>
    <t>4.1.2</t>
  </si>
  <si>
    <t>11/22kV UNIVERSAL TYPE A MINI-SUBSTATION PLINTH (PRE-CAST)</t>
  </si>
  <si>
    <t>4.1.3</t>
  </si>
  <si>
    <t>11/22kV 1MVA TYPE 'A' MINI-SUBSTATION PLINTH DETAILS (CAST ON SITE)</t>
  </si>
  <si>
    <t>4.1.4</t>
  </si>
  <si>
    <t>11/22kV 1MVA TYPE 'A' MINI-SUBSTATION PLINTH DETAILS (PRE-CAST)</t>
  </si>
  <si>
    <t>4.1.5</t>
  </si>
  <si>
    <t>4.1.6</t>
  </si>
  <si>
    <t>TYPE 'B' MINI-SUBSTATION WITH CABLE FRONT OR SIDE ENTRY R.M.U. PLINTH DETAILS (CAST ON SITE)</t>
  </si>
  <si>
    <t>4.1.7</t>
  </si>
  <si>
    <t>RMU PLINTH FOR 3-4 WAY PLAN AND SECTION (CAST ON SITE)</t>
  </si>
  <si>
    <t>4.1.8</t>
  </si>
  <si>
    <t>RMU PLINTH FOR 5-8 WAY WAY PLAN AND SECTION (CAST ON SITE)</t>
  </si>
  <si>
    <t>4.1.9</t>
  </si>
  <si>
    <t>TRANSFORMER PLINTH FOR 100 - 1000kVA TRFRS PLAN AND SECTION (CAST ON SITE)</t>
  </si>
  <si>
    <t>4.1.10</t>
  </si>
  <si>
    <t>TRANSFORMER PLINTH FOR 100 - 1000kVA TRFRS PLAN AND SECTION (PRE-CAST)</t>
  </si>
  <si>
    <t>4.2</t>
  </si>
  <si>
    <t>KIOSKS</t>
  </si>
  <si>
    <t>4.2.1</t>
  </si>
  <si>
    <t>KIOSK  GROUND MOUNTED (2-6 WAY) excl cable</t>
  </si>
  <si>
    <t>4.2.2</t>
  </si>
  <si>
    <t>KIOSK  GROUND MOUNTED (8 WAY) excl. cable</t>
  </si>
  <si>
    <t>4.2.3</t>
  </si>
  <si>
    <t>KIOSK  GROUND MOUNTED (10-16 WAY) exc. Cable</t>
  </si>
  <si>
    <t>4.2.4</t>
  </si>
  <si>
    <t>KIOSK  GROUND MOUNTED (24 WAY) exc. Cable</t>
  </si>
  <si>
    <t>4.3</t>
  </si>
  <si>
    <t>INSTALLATION OF CIRCUIT  BREAKERS</t>
  </si>
  <si>
    <t>4.3.1</t>
  </si>
  <si>
    <t>10A SINGLE PHASE</t>
  </si>
  <si>
    <t>4.3.2</t>
  </si>
  <si>
    <t>63A SINGLE PHASE</t>
  </si>
  <si>
    <t>4.3.3</t>
  </si>
  <si>
    <t>80A SINGLE PHASE</t>
  </si>
  <si>
    <t>4.3.4</t>
  </si>
  <si>
    <t>100A SINGLE PHASE</t>
  </si>
  <si>
    <t>4.3.5</t>
  </si>
  <si>
    <t>100A THREE PHASE</t>
  </si>
  <si>
    <t>4.3.6</t>
  </si>
  <si>
    <t>125A THREE PHASE</t>
  </si>
  <si>
    <t>4.3.7</t>
  </si>
  <si>
    <t>150A THREE PHASE</t>
  </si>
  <si>
    <t>4.3.8</t>
  </si>
  <si>
    <t>4.3.9</t>
  </si>
  <si>
    <t>200A THREE PHASE</t>
  </si>
  <si>
    <t>4.3.10</t>
  </si>
  <si>
    <t>300A THREE PHASE</t>
  </si>
  <si>
    <t>4.3.11</t>
  </si>
  <si>
    <t>400A THREE PHASE</t>
  </si>
  <si>
    <t>4.3.12</t>
  </si>
  <si>
    <t>800A THREE PHASE</t>
  </si>
  <si>
    <t>4.4</t>
  </si>
  <si>
    <t>MINISUBSTSTION</t>
  </si>
  <si>
    <t>4.4.1</t>
  </si>
  <si>
    <t xml:space="preserve">INSTALLATION OF 315KVA MINI-SUBSTATION WITH CABLE FRONT OR SIDE ENTRY R.M.U. </t>
  </si>
  <si>
    <t>4.4.2</t>
  </si>
  <si>
    <t xml:space="preserve">INSTALLATION OF 500KVA MINI-SUBSTATION WITH CABLE FRONT OR SIDE ENTRY R.M.U. </t>
  </si>
  <si>
    <t>4.4.3</t>
  </si>
  <si>
    <t xml:space="preserve">INSTALLATION OF 630KVA MINI-SUBSTATION WITH CABLE FRONT OR SIDE ENTRY R.M.U. </t>
  </si>
  <si>
    <t>4.4.4</t>
  </si>
  <si>
    <t xml:space="preserve">INSTALLATION OF 800KVA MINI-SUBSTATION WITH CABLE FRONT OR SIDE ENTRY R.M.U. </t>
  </si>
  <si>
    <t>4.4.5</t>
  </si>
  <si>
    <t xml:space="preserve">INSTALLATION OF 1000KVA MINI-SUBSTATION WITH CABLE FRONT OR SIDE ENTRY R.M.U. </t>
  </si>
  <si>
    <t>4.5</t>
  </si>
  <si>
    <t>GROUND MOUNT TRANSFORMERS</t>
  </si>
  <si>
    <t>4.5.1</t>
  </si>
  <si>
    <t>INSTALLATION OF 100kVA TRF AS PER APPROVE STANDARD</t>
  </si>
  <si>
    <t>4.5.2</t>
  </si>
  <si>
    <t>INSTALLATION OF 200kVA TRF AS PER APPROVE STANDARD</t>
  </si>
  <si>
    <t>4.5.3</t>
  </si>
  <si>
    <t>INSTALLATION OF 500kVA TRF AS PER APPROVE STANDARD</t>
  </si>
  <si>
    <t>4.5.4</t>
  </si>
  <si>
    <t>INSTALLATION OF 630kVA TRF AS PER APPROVE STANDARD</t>
  </si>
  <si>
    <t>4.5.5</t>
  </si>
  <si>
    <t>INSTALLATION OF 800kVA TRF AS PER APPROVE STANDARD</t>
  </si>
  <si>
    <t>4.5.6</t>
  </si>
  <si>
    <t>INSTALLATION OF 1000kVA TRF AS PER APPROVE STANDARD</t>
  </si>
  <si>
    <t>4.6</t>
  </si>
  <si>
    <t>MV SWTCHGEAR AND SUBSTATIONS</t>
  </si>
  <si>
    <t>4.6.1</t>
  </si>
  <si>
    <t>RING MAIN UNITS</t>
  </si>
  <si>
    <t>4.6.1.1</t>
  </si>
  <si>
    <t>3-WAY OIL INSULATED RMU</t>
  </si>
  <si>
    <t>4.6.1.2</t>
  </si>
  <si>
    <t>3-WAY SF6 INSULATED RMU</t>
  </si>
  <si>
    <t>4.6.1.3</t>
  </si>
  <si>
    <t>6-WAY SF6 INSULATED RMU</t>
  </si>
  <si>
    <t>4.7</t>
  </si>
  <si>
    <t>MV SUBSTATIONS</t>
  </si>
  <si>
    <t>4.7.1</t>
  </si>
  <si>
    <t>INSTALLATION OF MV PANEL WITH C/B</t>
  </si>
  <si>
    <t>4.7.2</t>
  </si>
  <si>
    <t>SERVICING OF MV PANEL</t>
  </si>
  <si>
    <t>4.7.3</t>
  </si>
  <si>
    <t>REPLACE MV PANEL</t>
  </si>
  <si>
    <t>4.7.4</t>
  </si>
  <si>
    <t>SERVICING OF MV OIL CIRCUIT BREAKER</t>
  </si>
  <si>
    <t>4.7.5</t>
  </si>
  <si>
    <t>SERVICING OF MV SF6 CIRCUIT BREAKER</t>
  </si>
  <si>
    <t>4.7.6</t>
  </si>
  <si>
    <t>REPLACE MV OIL CIRCUIT BREAKER</t>
  </si>
  <si>
    <t>4.7.7</t>
  </si>
  <si>
    <t>REPLACE MV SF6 CIRCUIT BREAKER</t>
  </si>
  <si>
    <t>4.7.8</t>
  </si>
  <si>
    <t>INSTALLATION OF MV BUSBAR ON TWO ADJACENT PANELS</t>
  </si>
  <si>
    <t>per phase</t>
  </si>
  <si>
    <t>4.7.9</t>
  </si>
  <si>
    <t>INSTALLATION OF BATTERY CHARGERS</t>
  </si>
  <si>
    <t>4.7.10</t>
  </si>
  <si>
    <t>INSTALLATION OF VT</t>
  </si>
  <si>
    <t>4.7.11</t>
  </si>
  <si>
    <t>INSTALLATION OF CT</t>
  </si>
  <si>
    <t>4.8</t>
  </si>
  <si>
    <t xml:space="preserve">SUNDRY ITEMS </t>
  </si>
  <si>
    <t>4.8.1</t>
  </si>
  <si>
    <t>CURRENT FUSE LINKS FOR USE IN OIL SWITCHGEAR , VOLTAGE RATING SUITABLE FOR 11000V</t>
  </si>
  <si>
    <t>4.8.1.1</t>
  </si>
  <si>
    <t>20 Amp</t>
  </si>
  <si>
    <t>4.8.1.2</t>
  </si>
  <si>
    <t>25 Amp</t>
  </si>
  <si>
    <t>4.8.1.3</t>
  </si>
  <si>
    <t>30 Amp</t>
  </si>
  <si>
    <t>4.8.1.4</t>
  </si>
  <si>
    <t>35 Amp</t>
  </si>
  <si>
    <t>4.8.1.5</t>
  </si>
  <si>
    <t>40 Amp</t>
  </si>
  <si>
    <t>4.8.1.6</t>
  </si>
  <si>
    <t xml:space="preserve">45 Amp  </t>
  </si>
  <si>
    <t>4.8.1.7</t>
  </si>
  <si>
    <t>50 Amp</t>
  </si>
  <si>
    <t>4.8.1.8</t>
  </si>
  <si>
    <t>60 Amp</t>
  </si>
  <si>
    <t>4.8.1.9</t>
  </si>
  <si>
    <t>70 Amp</t>
  </si>
  <si>
    <t>4.8.1.10</t>
  </si>
  <si>
    <t>80 Amp</t>
  </si>
  <si>
    <t>4.8.1.11</t>
  </si>
  <si>
    <t>100 Amp</t>
  </si>
  <si>
    <t>4.8.1.12</t>
  </si>
  <si>
    <t>120 Amp</t>
  </si>
  <si>
    <t>4.9</t>
  </si>
  <si>
    <t>Transformer Oil</t>
  </si>
  <si>
    <t>Drum</t>
  </si>
  <si>
    <r>
      <t>4.</t>
    </r>
    <r>
      <rPr>
        <b/>
        <sz val="7"/>
        <color rgb="FF1F497D"/>
        <rFont val="Times New Roman"/>
        <family val="1"/>
      </rPr>
      <t xml:space="preserve">    </t>
    </r>
    <r>
      <rPr>
        <b/>
        <sz val="12"/>
        <color rgb="FF1F497D"/>
        <rFont val="Arial"/>
        <family val="2"/>
      </rPr>
      <t>MINISUBS, RMU’S AND KIOSKS</t>
    </r>
  </si>
  <si>
    <t>OVERHEAD MAINS AND EQUIPMENT</t>
  </si>
  <si>
    <t>5.1</t>
  </si>
  <si>
    <t>PLANTING  OF  POLES  IN  NORMAL  SOIL</t>
  </si>
  <si>
    <t>5.1.1</t>
  </si>
  <si>
    <t>WOODEN - 5.0M</t>
  </si>
  <si>
    <t>5.1.2</t>
  </si>
  <si>
    <t>WOODEN - 6.0M</t>
  </si>
  <si>
    <t>5.1.3</t>
  </si>
  <si>
    <t>WOODEN - 7.0M</t>
  </si>
  <si>
    <t>5.1.4</t>
  </si>
  <si>
    <t>WOODEN - 9.0M</t>
  </si>
  <si>
    <t>5.1.5</t>
  </si>
  <si>
    <t>WOODEN - 10.0M</t>
  </si>
  <si>
    <t>5.1.6</t>
  </si>
  <si>
    <t>WOODEN - 11.0M</t>
  </si>
  <si>
    <t>5.1.7</t>
  </si>
  <si>
    <t>WOODEN - 12.0M</t>
  </si>
  <si>
    <t>5.1.8</t>
  </si>
  <si>
    <t>WOODEN - 14,0 M</t>
  </si>
  <si>
    <t>5.1.9</t>
  </si>
  <si>
    <t>CONCRETE  PRESTRESSED - 9M - 4KN</t>
  </si>
  <si>
    <r>
      <t>m</t>
    </r>
    <r>
      <rPr>
        <sz val="11"/>
        <color theme="1"/>
        <rFont val="Calibri"/>
        <family val="2"/>
        <scheme val="minor"/>
      </rPr>
      <t>³</t>
    </r>
  </si>
  <si>
    <t>5.1.10</t>
  </si>
  <si>
    <t>CONCRETE - PRESTRESSED - 9M - 7KN</t>
  </si>
  <si>
    <t>5.1.11</t>
  </si>
  <si>
    <t>CONCRETE   PRESTRESSED - 9M - 17.5KN</t>
  </si>
  <si>
    <t>5.1.12</t>
  </si>
  <si>
    <t>CONCRETE  PRESTRESSED - 10M - 8KN</t>
  </si>
  <si>
    <t>5.1.13</t>
  </si>
  <si>
    <t>CONCRETE  PRESTRESSD - 11M - 8KN</t>
  </si>
  <si>
    <t>5.2</t>
  </si>
  <si>
    <t>PLANTING  OF  POLES  IN  HARD ROCK CONDITIONS</t>
  </si>
  <si>
    <t>5.2.1</t>
  </si>
  <si>
    <t>5.2.2</t>
  </si>
  <si>
    <t>5.2.3</t>
  </si>
  <si>
    <t>5.2.4</t>
  </si>
  <si>
    <t>5.2.5</t>
  </si>
  <si>
    <t>5.2.6</t>
  </si>
  <si>
    <t>5.2.7</t>
  </si>
  <si>
    <t>5.2.8</t>
  </si>
  <si>
    <t>5.2.9</t>
  </si>
  <si>
    <t>5.2.10</t>
  </si>
  <si>
    <t>5.2.11</t>
  </si>
  <si>
    <t>5.2.12</t>
  </si>
  <si>
    <t>5.2.13</t>
  </si>
  <si>
    <t>5.3</t>
  </si>
  <si>
    <t>PLANTING  OF    STAY  ROD  IN  NORMAL  SOIL</t>
  </si>
  <si>
    <t>5.3.1</t>
  </si>
  <si>
    <t>STAY  ROD</t>
  </si>
  <si>
    <t>5.4</t>
  </si>
  <si>
    <t>ERECTION  OF  STAYS</t>
  </si>
  <si>
    <t>5.4.1</t>
  </si>
  <si>
    <t>STAYS</t>
  </si>
  <si>
    <t>5.5</t>
  </si>
  <si>
    <t>ERECTION  OF  STRUT POLES IN  NORMAL  SOIL</t>
  </si>
  <si>
    <t>5.5.1</t>
  </si>
  <si>
    <t xml:space="preserve">STRUTS  OF  WOODEN  POLES  INCLUDING ANTI  CLIMBING  DEVICES </t>
  </si>
  <si>
    <t>5.5.2</t>
  </si>
  <si>
    <t>STRUTS  OF  CONCRETE  POLES  INCLUDING  ANTI  CLIMBING  DEVICES</t>
  </si>
  <si>
    <t>5.6</t>
  </si>
  <si>
    <t>ERECT H-POLES (VEHICLE ACCESSIBLE)</t>
  </si>
  <si>
    <t>5.6.1</t>
  </si>
  <si>
    <t>11 METER STRUCTURE</t>
  </si>
  <si>
    <t>5.6.2</t>
  </si>
  <si>
    <t>12 METER STRUCTURE</t>
  </si>
  <si>
    <t>5.7</t>
  </si>
  <si>
    <t>ERECT H-POLES (VEHICLE INACCESSIBLE)</t>
  </si>
  <si>
    <t>5.7.1</t>
  </si>
  <si>
    <t>5.7.2</t>
  </si>
  <si>
    <t>5.8</t>
  </si>
  <si>
    <t>STRINGING &amp; TENSIONING (MV AND LV)</t>
  </si>
  <si>
    <t>5.8.1</t>
  </si>
  <si>
    <t>BARE CONDUCTOR - HARE,FOX</t>
  </si>
  <si>
    <t>p/ meter</t>
  </si>
  <si>
    <t>5.8.2</t>
  </si>
  <si>
    <t>ABC 35MM</t>
  </si>
  <si>
    <t>5.8.3</t>
  </si>
  <si>
    <t>ABC 70MM</t>
  </si>
  <si>
    <t>5.8.4</t>
  </si>
  <si>
    <t xml:space="preserve">ABC 70MM </t>
  </si>
  <si>
    <t>5.8.5</t>
  </si>
  <si>
    <t xml:space="preserve">ADDITIONAL Crimping per lug / T-joint / Non-Tension </t>
  </si>
  <si>
    <t>5.9</t>
  </si>
  <si>
    <t>5.9.1</t>
  </si>
  <si>
    <t>RENTENSIONING OF CONDUCTOR</t>
  </si>
  <si>
    <t>per insulator</t>
  </si>
  <si>
    <t>5.9.2</t>
  </si>
  <si>
    <t xml:space="preserve">LOOSENING OF CONDUCTOR </t>
  </si>
  <si>
    <t>5.9.3</t>
  </si>
  <si>
    <t xml:space="preserve">STRAIN - TENSIONING AND REGULATING, only </t>
  </si>
  <si>
    <t>per structure</t>
  </si>
  <si>
    <t>5.9.4</t>
  </si>
  <si>
    <t>Binding In of Conductor/phase/Suspension</t>
  </si>
  <si>
    <t>5.9.5</t>
  </si>
  <si>
    <t>Bandit strapping stainless steel box coils 9.4mm and buckles</t>
  </si>
  <si>
    <t>5.9.6</t>
  </si>
  <si>
    <t>Bandit strapping stainless steel box coils 12.0mm and buckles</t>
  </si>
  <si>
    <t>5.9.7</t>
  </si>
  <si>
    <t>Anti Climbing device</t>
  </si>
  <si>
    <t>5.10</t>
  </si>
  <si>
    <t>SUNDRIES AS PER FDP</t>
  </si>
  <si>
    <t>5.10.1</t>
  </si>
  <si>
    <t>FIT BIRD FLAPPERS / DIVERTERS</t>
  </si>
  <si>
    <t>EACH</t>
  </si>
  <si>
    <t xml:space="preserve">       EA</t>
  </si>
  <si>
    <t>5.10.2</t>
  </si>
  <si>
    <t xml:space="preserve">AVIATION SPHERES </t>
  </si>
  <si>
    <t>5.10.3</t>
  </si>
  <si>
    <t>VIBRATION DAMPER</t>
  </si>
  <si>
    <t>5.10.4</t>
  </si>
  <si>
    <t>POLE RE-NUMBERING</t>
  </si>
  <si>
    <t>5.10.5</t>
  </si>
  <si>
    <t>STRAPPING (Buckle Strapp)</t>
  </si>
  <si>
    <t>5.10.6</t>
  </si>
  <si>
    <t>LINE  LINKS  ON  WOODEN  POLES</t>
  </si>
  <si>
    <t>5.10.7</t>
  </si>
  <si>
    <t>SURGE  ARRESTORS  ON  WOODEN  POLES</t>
  </si>
  <si>
    <t>5.11</t>
  </si>
  <si>
    <t>OVERHEAD NEW INSTALLATIONS</t>
  </si>
  <si>
    <t>5.11.1</t>
  </si>
  <si>
    <t>INSTALLATION POLE TOP BOX ONLY (REFER TO D-DT 0363)</t>
  </si>
  <si>
    <t>5.11.2</t>
  </si>
  <si>
    <t xml:space="preserve">LV-STAY ASSEMBLY (LV - 35kN) WOOD OR CONCRETE POLES </t>
  </si>
  <si>
    <t>5.11.3</t>
  </si>
  <si>
    <t xml:space="preserve">MV-STAY ASSEMBLY (MV - 97kN) WOOD POLES </t>
  </si>
  <si>
    <t>5.11.4</t>
  </si>
  <si>
    <t xml:space="preserve">MV-STAY ASSEMBLY (MV - 97kN) WOOD OR CONCRETE POLES </t>
  </si>
  <si>
    <t>5.11.5</t>
  </si>
  <si>
    <t>LV/MV - STRUT ASSEMBLY FLAT 45 DEG. BRACKET FOR 9m WOOD POLES ( not for MV Line)</t>
  </si>
  <si>
    <t>5.11.6</t>
  </si>
  <si>
    <t xml:space="preserve">LV/MV - OVERHEAD FLYING STAY ARRANGEMENT </t>
  </si>
  <si>
    <t>5.11.7</t>
  </si>
  <si>
    <t>MV-STRUT ASSEMBLY - SWIVEL BRACKET - 11m &amp; 12m POLES</t>
  </si>
  <si>
    <t>5.11.8</t>
  </si>
  <si>
    <t xml:space="preserve">EARTHING - TRANSFORMER SINGLE POLE MOUNTING (ELECTRODE AT TRANSFORMER) Standard </t>
  </si>
  <si>
    <t>5.11.9</t>
  </si>
  <si>
    <t>earth for P=300 (30 ohm) (Excluding the excavations) for additional earthingas per Proj. Eng instruction (MV and LV)</t>
  </si>
  <si>
    <t>5.11.10</t>
  </si>
  <si>
    <t>LV OUTDOOR CABLE TERMINATION TO ABC LINE (UNFUSED) ≤ 25mm² 2 CORE, 3 CORE AND 4 CORE  INTERMEDIATE STRUCTURE</t>
  </si>
  <si>
    <t>5.11.11</t>
  </si>
  <si>
    <t>LV OUTDOOR CABLE TERMINATION TO ABC LINE (UNFUSED) ≤35mm² 2 CORE, 35-70mm² 3 CORE  AND 35-50mm² 4 CORE INTERMEDIATE STRUCTURE AND 35-50MM AND 35-50mm² 4 CORE INTERMEDIATE STRUCTURE</t>
  </si>
  <si>
    <t>5.11.12</t>
  </si>
  <si>
    <t>LV OUTDOOR CABLE TERMINATION TO ABC LINE (UNFUSED) 70mm² 4 CORE INTERMEDIATE STRUCTURE</t>
  </si>
  <si>
    <t>5.11.13</t>
  </si>
  <si>
    <t>LV OUTDOOR CABLE TERMINATION TO ABC LINE (UNFUSED) ≤ 25mm² 2 CORE, 3 CORE AND 4 CORE TERMINAL STRUCTURE</t>
  </si>
  <si>
    <t>5.11.14</t>
  </si>
  <si>
    <t>LV OUTDOOR CABLE TERMINATION TO ABC LINE (UNFUSED) 35mm² 2 CORE, 35-70mm² 3 CORE AND 35-50mm² 4 CORE TERMINAL STRUCTURE</t>
  </si>
  <si>
    <t>5.11.15</t>
  </si>
  <si>
    <t>LV OUTDOOR CABLE TERMINATION TO OPEN WIRE LINE (UNFUSED) ≤ 25mm² 2 CORE, 3 CORE AND 4 CORE INTERMEDIATE OR TERMINAL STRUCTURE</t>
  </si>
  <si>
    <t>5.11.16</t>
  </si>
  <si>
    <t>LV OUTDOOR CABLE TERMINATION TO OPEN WIRE LINE (UNFUSED) 35mm² 2 CORE, 35-70mm² 3 CORE AND 35-50mm² 4 CORE INTERMEDIATE OR TERMINAL STRUCTURE</t>
  </si>
  <si>
    <t>5.11.17</t>
  </si>
  <si>
    <t>LV OUTDOOR CABLE TERMINATION TO OPEN WIRE LINE (UNFUSED) 70-185mm² 4 CORE INTERMEDIATE OR TERMINAL STRUCTURE</t>
  </si>
  <si>
    <t>5.11.18</t>
  </si>
  <si>
    <t>LV OUTDOOR CABLE TERMINATION TO TRANSFORMER (UNFUSED) ≤35mm² 2 CORE, ≤70mm² 3 CORE, ≤50mm² 4 CORE</t>
  </si>
  <si>
    <t>5.11.19</t>
  </si>
  <si>
    <t>LV OUTDOOR CABLE TERMINATION TO TRANSFORMER (UNFUSED) 1 x 70mm - 185mm² 4 CORE</t>
  </si>
  <si>
    <t>5.11.20</t>
  </si>
  <si>
    <t xml:space="preserve">LV OUTDOOR CABLE TERMINATION TO TRANSFORMER (UNFUSED) 2 x 70mm² 4 CORE OR 2 - 3 x 150mm² 4 CORE </t>
  </si>
  <si>
    <t>5.11.21</t>
  </si>
  <si>
    <t>LV OUTDOOR CABLE TERMINATION TO ABC LINE (FUSED) ≤25mm² 2 CORE, 3 CORE AND 4 CORE INTERMEDIATE STRUCTURE</t>
  </si>
  <si>
    <t>5.11.22</t>
  </si>
  <si>
    <t>LV OUTDOOR CABLE TERMINATION TO ABC LINE (FUSED) 35mm² 2 CORE, 35-70mm² 3 CORE AND 35-50mm² 4 CORE INTERMEDIATE STRUCTURE</t>
  </si>
  <si>
    <t>5.11.23</t>
  </si>
  <si>
    <t>LV OUTDOOR CABLE TERMINATION TO ABC LINE (FUSED) 70mm² 4 CORE INTERMEDIATE STRUCTURE</t>
  </si>
  <si>
    <t>5.11.24</t>
  </si>
  <si>
    <t>LV OUTDOOR CABLE TERMINATION TO OPEN WIRE LINE (FUSED) ≤25mm² 2 CORE, 3 CORE AND 4 CORE INTERMEDIATE OR TERMINAL STRUCTURE</t>
  </si>
  <si>
    <t>5.11.25</t>
  </si>
  <si>
    <t>LV OUTDOOR CABLE TERMINATION TO OPEN WIRE LINE (FUSED) ≤35mm² 2 CORE, 35-70mm² 3 CORE AND 35-50mm² 4 CORE INTERMEDIATE OR TERMINAL STRUCTURE</t>
  </si>
  <si>
    <t>5.11.26</t>
  </si>
  <si>
    <t>5.11.27</t>
  </si>
  <si>
    <t>LV OUTDOOR CABLE TERMINATION TO OPEN WIRE LINE (FUSED) 70mm² 4 CORE INTERMEDIATE OR TERMINAL STRUCTURE</t>
  </si>
  <si>
    <t>5.11.28</t>
  </si>
  <si>
    <t>LV OUTDOOR CABLE TERMINATION TO OPEN WIRE LINE (FUSED) 70-185mm² 4 CORE INTERMEDIATE OR TERMINAL STRUCTURE</t>
  </si>
  <si>
    <t>5.11.29</t>
  </si>
  <si>
    <t>LV OUTDOOR CABLE TERMINATION TO TRANSFORMER (FUSED) ≤35mm² 2 CORE,≤ 70mm² 3 CORE AND ≤ 50mm² 4 CORE</t>
  </si>
  <si>
    <t>5.11.30</t>
  </si>
  <si>
    <t>LV OUTDOOR CABLE TERMINATION TO TRANSFORMER (FUSED) 1x70mm² 4 CORE</t>
  </si>
  <si>
    <t>5.11.31</t>
  </si>
  <si>
    <t>LV DISTRIBUTION KIOSK ASSEMBLY STRUCTURE</t>
  </si>
  <si>
    <t>5.11.32</t>
  </si>
  <si>
    <t>CABLE TERMINATION ONTO OVERHEAD LINE WITH FUSE-CUT-OUT ASSEMBLY GENERAL ARRANGEMENT</t>
  </si>
  <si>
    <t>5.11.33</t>
  </si>
  <si>
    <t>CABLE TERMINATION ONTO VERTICAL STRAIN TERMINAL WITH FUSE-CUT-OUT ASSEMBLY GENERAL ARRANGEMENT</t>
  </si>
  <si>
    <t>5.11.34</t>
  </si>
  <si>
    <t>CABLE TERMINATION ONTO EASTERN REGION W.I.S.P. STRUCTURE WITH FUSE-CUT-OUT ASSEMBLY GENERAL ARRANGEMENT</t>
  </si>
  <si>
    <t>5.11.35</t>
  </si>
  <si>
    <t>CABLE TERMINATION ONTO H-POLE STRUCTURE GENERAL ARRANGEMENT</t>
  </si>
  <si>
    <t>5.11.36</t>
  </si>
  <si>
    <t>OVERHEAD CABLE SUPPORT BRACKET FOR STATION CLASS S.A.'S</t>
  </si>
  <si>
    <t>5.11.37</t>
  </si>
  <si>
    <t>OVERHEAD CABLE SUPPORT BRACKET FOR DISTRIBUTION CLASS S.A.'S</t>
  </si>
  <si>
    <t>5.11.38</t>
  </si>
  <si>
    <t>OVERHEAD H-POLE CABLE SUPPORT BRACKET FOR STATION CLASS S.A.'S</t>
  </si>
  <si>
    <t>5.11.39</t>
  </si>
  <si>
    <t>OVERHEAD H-POLE CABLE SUPPORT BRACKET FOR DISTRIBUTION CLASS S.A.'S</t>
  </si>
  <si>
    <t>5.12</t>
  </si>
  <si>
    <t>POLE  MOUNTED  DISTRIBUTION  SWITCHGEAR</t>
  </si>
  <si>
    <t>Installation of equipment as indicated below</t>
  </si>
  <si>
    <t>5.12.1</t>
  </si>
  <si>
    <t>50 KVA (SINGLE POLE)</t>
  </si>
  <si>
    <t>5.12.2</t>
  </si>
  <si>
    <t>100KVA (SINGLE POLE MOUNTED)</t>
  </si>
  <si>
    <t>5.12.3</t>
  </si>
  <si>
    <t>100 KVA (PLATFORM MOUNTED)</t>
  </si>
  <si>
    <t>5.12.4</t>
  </si>
  <si>
    <t>200 KVA(PLATFORM MOUNTED)</t>
  </si>
  <si>
    <t>5.12.5</t>
  </si>
  <si>
    <t>315 KVA (5 POLE STRUCTURE)</t>
  </si>
  <si>
    <t>5.12.6</t>
  </si>
  <si>
    <t>400 KVA (5 POLE STRUCTURE)</t>
  </si>
  <si>
    <t>5.12.7</t>
  </si>
  <si>
    <t>500 KVA (5 POLE STRUCTURE)</t>
  </si>
  <si>
    <t>5.12.8</t>
  </si>
  <si>
    <t>REPLACE / INSTALL BONDING / BIL</t>
  </si>
  <si>
    <t>5.12.9</t>
  </si>
  <si>
    <t>REPLACE   INSULATORS</t>
  </si>
  <si>
    <t>5.12.10</t>
  </si>
  <si>
    <t xml:space="preserve">REPLACE CROSS-ARM INTERMEDIATE </t>
  </si>
  <si>
    <t>5.12.11</t>
  </si>
  <si>
    <t xml:space="preserve">REPLACE CROSS-ARM STRAIN </t>
  </si>
  <si>
    <t> 5.12.12</t>
  </si>
  <si>
    <t>LABEL TRANSFORMER</t>
  </si>
  <si>
    <t>5.12.13</t>
  </si>
  <si>
    <t>LINK LABLES</t>
  </si>
  <si>
    <t>5.12.14</t>
  </si>
  <si>
    <t>MOSDOFFER LABLES</t>
  </si>
  <si>
    <t xml:space="preserve">STREET LIGHTS </t>
  </si>
  <si>
    <t>5.13.1</t>
  </si>
  <si>
    <t>80W  HPMV  STREETLIGHT  ON  1M  DEGREE  OUTREACH  (STEEL )</t>
  </si>
  <si>
    <t>5.13.2</t>
  </si>
  <si>
    <t>80W  HPMV  STREETLIGHT  ON  1M  15  DEGREE  OUTREACH  ( STEEL)</t>
  </si>
  <si>
    <t>5.13.3</t>
  </si>
  <si>
    <t>250 HPMV  STREETLIGHT  ON  1M  15  DEGREE  OUTREACH  ( STEEL )</t>
  </si>
  <si>
    <t>5.13.4</t>
  </si>
  <si>
    <t>400W HPMV  STREETLIGHT  ON  1M  15  DEGREE  OUTREACH  ( STEEL )</t>
  </si>
  <si>
    <t>5.13.5</t>
  </si>
  <si>
    <t>53W LED STREET LIGHT</t>
  </si>
  <si>
    <t>5.13.6</t>
  </si>
  <si>
    <t>70W LED STREET LIGHT</t>
  </si>
  <si>
    <t>5.13.7</t>
  </si>
  <si>
    <t>108W LED STREET LIGHT</t>
  </si>
  <si>
    <t>5.13.8</t>
  </si>
  <si>
    <t>250W LED STREET LIGHT</t>
  </si>
  <si>
    <t>5.13.9</t>
  </si>
  <si>
    <t>CONNECTION  TO  AERAIL  BOX</t>
  </si>
  <si>
    <t>5.13.10</t>
  </si>
  <si>
    <t>CONNECTION  TO  ABC</t>
  </si>
  <si>
    <t>5.13.11</t>
  </si>
  <si>
    <t>CONNECTING  TO  AIRDAC</t>
  </si>
  <si>
    <t>5.13.12</t>
  </si>
  <si>
    <t>CONNECTION  TO  LV  OHL</t>
  </si>
  <si>
    <t>5.13.13</t>
  </si>
  <si>
    <t>INSTALL MCB ON POLE</t>
  </si>
  <si>
    <t>5.13.14</t>
  </si>
  <si>
    <t>REPAIR STREET LIGHT</t>
  </si>
  <si>
    <t>5.13.15</t>
  </si>
  <si>
    <t>INSTALL STREET LIGHT FUSE</t>
  </si>
  <si>
    <t>5.13.16</t>
  </si>
  <si>
    <t>INSTALL STREET LIGHT CONTACTOR</t>
  </si>
  <si>
    <t>5.13.17</t>
  </si>
  <si>
    <t>INSTALL PHASE PHASE RELAY</t>
  </si>
  <si>
    <t>5.13.18</t>
  </si>
  <si>
    <t xml:space="preserve">ERECT STREET LIGHT POLE </t>
  </si>
  <si>
    <t>5.13.19</t>
  </si>
  <si>
    <t>EXCAVATION FOR STREET LIGHT POLE - 2M</t>
  </si>
  <si>
    <t> 5.13.20</t>
  </si>
  <si>
    <t>REPLACE STREELIGHT INSPECTION COVERS</t>
  </si>
  <si>
    <t>5.14</t>
  </si>
  <si>
    <t>HOUSE CONNECTIONS</t>
  </si>
  <si>
    <t>5.14.1</t>
  </si>
  <si>
    <t>S1 CONNECTION FROM POLE INCLUDING POLE TOP BOX - INTERMEDIATE POLE SUSPENSION REFER TO D-DT 0366 &amp; (20AMP PREPAID METER (excluding Concentric)</t>
  </si>
  <si>
    <t>5.14.2</t>
  </si>
  <si>
    <t>S1 CONNECTION FROM POLE INCLUDING POLE TOP BOX - KICKER POLE AT HOUSE REFER TO D-DT 0361 &amp; (20AMP PREPAID METER (excluding Concentric)</t>
  </si>
  <si>
    <t>5.14.3</t>
  </si>
  <si>
    <t>SERVICE CONNECTION FROM POLE INCLUDING POLE TOP BOX  &amp; (20AMP PREPAID METER (excluding Concentric)</t>
  </si>
  <si>
    <t>5.14.4</t>
  </si>
  <si>
    <t>Installation of ED (60amp pre paid) only (special project)</t>
  </si>
  <si>
    <t>5.14.5</t>
  </si>
  <si>
    <t>Installation of ECU (20amp pre paid) only (special project)</t>
  </si>
  <si>
    <t>5.14.6</t>
  </si>
  <si>
    <t>STRINGING OF AIRDEC - 10MM</t>
  </si>
  <si>
    <r>
      <t>5.</t>
    </r>
    <r>
      <rPr>
        <b/>
        <sz val="7"/>
        <color rgb="FF1F497D"/>
        <rFont val="Times New Roman"/>
        <family val="1"/>
      </rPr>
      <t xml:space="preserve">    </t>
    </r>
    <r>
      <rPr>
        <b/>
        <sz val="12"/>
        <color rgb="FF1F497D"/>
        <rFont val="Arial"/>
        <family val="2"/>
      </rPr>
      <t>OVERHEAD MAINS</t>
    </r>
  </si>
  <si>
    <t>NO</t>
  </si>
  <si>
    <t>ADDITIONAL INFORMATION</t>
  </si>
  <si>
    <t>PRICE PER UNIT</t>
  </si>
  <si>
    <t>6.1</t>
  </si>
  <si>
    <t>FAST BLOW FUSE ELEMENTS</t>
  </si>
  <si>
    <t>6.1.2</t>
  </si>
  <si>
    <t>15 Amp</t>
  </si>
  <si>
    <t>6.1.3</t>
  </si>
  <si>
    <t>6.1.4</t>
  </si>
  <si>
    <t>6.1.5</t>
  </si>
  <si>
    <t>6.1.6</t>
  </si>
  <si>
    <t>6.1.7</t>
  </si>
  <si>
    <t>6.1.8</t>
  </si>
  <si>
    <t>45 Amp</t>
  </si>
  <si>
    <t>6.1.9</t>
  </si>
  <si>
    <t>6.1.10</t>
  </si>
  <si>
    <t>6.1.11</t>
  </si>
  <si>
    <t>6.1.12</t>
  </si>
  <si>
    <t xml:space="preserve">80 Amp </t>
  </si>
  <si>
    <t>6.1.13</t>
  </si>
  <si>
    <t>6.2</t>
  </si>
  <si>
    <t>LV FUSE SWITCH UNITS</t>
  </si>
  <si>
    <t xml:space="preserve">63A Load disconnecting switch similar to MORSDORPHER </t>
  </si>
  <si>
    <t>80A Load disconnecting switch similar to MORSDORPHER</t>
  </si>
  <si>
    <t xml:space="preserve">100A Load disconnecting switch similar to MORSDORPHER  </t>
  </si>
  <si>
    <t xml:space="preserve">125A Load disconnecting switch similar to MORSDORPHER </t>
  </si>
  <si>
    <t>6.3</t>
  </si>
  <si>
    <t>LV ABC</t>
  </si>
  <si>
    <t>Single Phase ABC 35mm² 2C</t>
  </si>
  <si>
    <t>D3141</t>
  </si>
  <si>
    <t>Three Phase ABC 70mm² 4C</t>
  </si>
  <si>
    <t>6.4</t>
  </si>
  <si>
    <t>ABC ASSEMBLY LV STRUCTURES DUAL PHASE</t>
  </si>
  <si>
    <t xml:space="preserve">ABC Suspension </t>
  </si>
  <si>
    <t xml:space="preserve">D-DT-1145 </t>
  </si>
  <si>
    <t xml:space="preserve">ABC Terminal </t>
  </si>
  <si>
    <t xml:space="preserve">D-DT-1146 </t>
  </si>
  <si>
    <t xml:space="preserve">ABC Strain </t>
  </si>
  <si>
    <t>D-DT-1147</t>
  </si>
  <si>
    <t>6.5</t>
  </si>
  <si>
    <t>ABC ASSEMBLY LV STRUCTURES THREE PHASE</t>
  </si>
  <si>
    <t>ABC Suspension assembly</t>
  </si>
  <si>
    <t xml:space="preserve">D-DT-1100 </t>
  </si>
  <si>
    <t>ABC Strain Assembly</t>
  </si>
  <si>
    <t xml:space="preserve">D-DT-1121 </t>
  </si>
  <si>
    <t>6.6</t>
  </si>
  <si>
    <t>PG CLAMPS BI METAL (GOLD)</t>
  </si>
  <si>
    <t>Single Bolt small</t>
  </si>
  <si>
    <t>Single bolt large</t>
  </si>
  <si>
    <t>Double bolt small</t>
  </si>
  <si>
    <t>Double bolt large</t>
  </si>
  <si>
    <t>6.7</t>
  </si>
  <si>
    <t>AERIAL BUNDLE CONNECTORS TYPE IPC</t>
  </si>
  <si>
    <t>25-95mm Main/25 - 95mm Tap Single</t>
  </si>
  <si>
    <t>25-95mm Main/25 - 95mm Tap Double</t>
  </si>
  <si>
    <t>50-185mm Main/6-35mm Tap Single</t>
  </si>
  <si>
    <t>30-150mm Main/30-150mm Tap Single</t>
  </si>
  <si>
    <t>50-240mm Main/50-240mm Tap Double</t>
  </si>
  <si>
    <t>6.8</t>
  </si>
  <si>
    <t>AERIAL BUNDLE CABLE FITTINGS</t>
  </si>
  <si>
    <t>EAS 51-10 insulated neutral assembly (PA1500 + CS-10)</t>
  </si>
  <si>
    <t>EAS 54-14 insulated neutral strain assembly (PS54 + CS-14)</t>
  </si>
  <si>
    <t>PA1500 insulated neutral strain clamp</t>
  </si>
  <si>
    <t>PS54-50-35 insulated neutral suspension clamp</t>
  </si>
  <si>
    <t>PAB1500 bare neutral strain clamp</t>
  </si>
  <si>
    <t>PSB 54-50-35 bare neutral suspension clamp</t>
  </si>
  <si>
    <t>6.9</t>
  </si>
  <si>
    <t>PIGTAIL SCREWS</t>
  </si>
  <si>
    <t>M10 x 150mm</t>
  </si>
  <si>
    <t>6.10</t>
  </si>
  <si>
    <t>THREADED ROD ASSEMBLIES</t>
  </si>
  <si>
    <t>M16 x 350 c/w 2SQ Washers 2 Spring washers &amp; 2 Nuts</t>
  </si>
  <si>
    <t>M20 x 350 c/w 2SQ Curved Washers, 2 Flat Washers &amp; 2 Spring Washers and 4 Nuts</t>
  </si>
  <si>
    <t>6.11</t>
  </si>
  <si>
    <t>AUTOMATIC LINE SPLICERS FOR ASCR CONDUCTOR</t>
  </si>
  <si>
    <t>7652AP auto line splice range 5.82mm to 8.64mm</t>
  </si>
  <si>
    <t>7654AP auto line splice range 9.27mm to 12.07mm</t>
  </si>
  <si>
    <t>7656AP auto line splice range 11.79mm to 14.86mm</t>
  </si>
  <si>
    <t>OVERHEAD LINE ACCESSORIES</t>
  </si>
  <si>
    <t>7.1</t>
  </si>
  <si>
    <t>"A" frames standard size 1240 x 1000mm strain</t>
  </si>
  <si>
    <t>7.2</t>
  </si>
  <si>
    <t>"A" frames standard size 1240 x 1000mm intermediates</t>
  </si>
  <si>
    <t>7.3</t>
  </si>
  <si>
    <t>Silicone insulated long rod type 590mm creepage for use on11kv Clevis &amp; Tongue</t>
  </si>
  <si>
    <t>7.4</t>
  </si>
  <si>
    <t>Porcelain capless line post insulators 11kv EP472 472 4 KN</t>
  </si>
  <si>
    <t>7.5</t>
  </si>
  <si>
    <t>Dead ends for hare conductor</t>
  </si>
  <si>
    <t>7.6</t>
  </si>
  <si>
    <t>Dead ends for FOX conductor</t>
  </si>
  <si>
    <t>7.7</t>
  </si>
  <si>
    <t>Dead ends for squirrel conductor</t>
  </si>
  <si>
    <t>7.8</t>
  </si>
  <si>
    <t>Lock wrap ties for hare conductor</t>
  </si>
  <si>
    <t>7.9</t>
  </si>
  <si>
    <t>Lock wrap ties for FOX conductor</t>
  </si>
  <si>
    <t>7.10</t>
  </si>
  <si>
    <t>Lock wrap ties for squirrel conductor</t>
  </si>
  <si>
    <t>7.11</t>
  </si>
  <si>
    <t>Pole top make off 7 x 3.35mm</t>
  </si>
  <si>
    <t>7.12</t>
  </si>
  <si>
    <t>Stay wire insulators medium size for use on 11/22kv lines SAG522</t>
  </si>
  <si>
    <t>7.13</t>
  </si>
  <si>
    <t>Stay rod adjustable 2.4m x 20mm complete with base plate 450 x 450mm</t>
  </si>
  <si>
    <t>7.14</t>
  </si>
  <si>
    <t>Stay rod for use in rock</t>
  </si>
  <si>
    <t>Galvanised bolt &amp; nuts 20mm x 250mm complete with one flat and one curved washer</t>
  </si>
  <si>
    <t>7.15</t>
  </si>
  <si>
    <t>As above 20 x 350mm</t>
  </si>
  <si>
    <t>7.16</t>
  </si>
  <si>
    <t>As above 20 x 600mm</t>
  </si>
  <si>
    <t>7.17</t>
  </si>
  <si>
    <t>M20 x 50mm spindle for capless line post insulator type EP472 4 KN</t>
  </si>
  <si>
    <t>7.18</t>
  </si>
  <si>
    <t>12kv stand-off insulator</t>
  </si>
  <si>
    <t>7.19</t>
  </si>
  <si>
    <t>Cut out fuses type RTF-11 silicone cut out 11/22 kv 560mm creepage - complete i.e. fuse carrier and holder</t>
  </si>
  <si>
    <t>7.20</t>
  </si>
  <si>
    <t>Cut out fuses type SIL 750-21P silicone cut out 11/22 kv 750mm creepage - complete i.e. fuse carrier and holder</t>
  </si>
  <si>
    <t>7.21</t>
  </si>
  <si>
    <t>7.22</t>
  </si>
  <si>
    <t>CONDUCTOR MV ACSR</t>
  </si>
  <si>
    <t>8.1</t>
  </si>
  <si>
    <t>FOX</t>
  </si>
  <si>
    <t xml:space="preserve"> D3136</t>
  </si>
  <si>
    <t>8.2</t>
  </si>
  <si>
    <t>HARE</t>
  </si>
  <si>
    <t>8.3</t>
  </si>
  <si>
    <t>CHICKADEE</t>
  </si>
  <si>
    <t>MV STRUCTURES</t>
  </si>
  <si>
    <t>9.1</t>
  </si>
  <si>
    <t xml:space="preserve"> 3 PHASE - H-POLE / 3,5m WOOD CROSSARM - STRAIN - TERMINAL  </t>
  </si>
  <si>
    <t>D1766</t>
  </si>
  <si>
    <t>9.2</t>
  </si>
  <si>
    <t>XARM,ST STRN MINK+HAR125x75x1700LG D3072</t>
  </si>
  <si>
    <t>D1809</t>
  </si>
  <si>
    <t>9.3</t>
  </si>
  <si>
    <t xml:space="preserve">RECLOSER STRUCTURE - GENERAL ARRANGEMENT </t>
  </si>
  <si>
    <t>D1825</t>
  </si>
  <si>
    <t>9.4</t>
  </si>
  <si>
    <t xml:space="preserve"> CT/VT METERING BULK TARIFF IN LINE (GENERAL ARRANGEMENT)  </t>
  </si>
  <si>
    <t>D1840</t>
  </si>
  <si>
    <t>9.5</t>
  </si>
  <si>
    <t xml:space="preserve">SECTION / EQUIP. LINKS / DISCON 1.3m STEEL XARM / SINGLE POLE </t>
  </si>
  <si>
    <t>D1850</t>
  </si>
  <si>
    <t>9.6</t>
  </si>
  <si>
    <r>
      <t>SECTION / LOAD BREAK SWITCH - G/ LINK STICK OPERATED - 1 POLE MTED.</t>
    </r>
    <r>
      <rPr>
        <b/>
        <sz val="10"/>
        <color theme="1"/>
        <rFont val="Arial"/>
        <family val="2"/>
      </rPr>
      <t xml:space="preserve"> c/w INDICATOR,FAULT PATH PERM BASC C/M D3037</t>
    </r>
  </si>
  <si>
    <t>D1857</t>
  </si>
  <si>
    <t>9.7</t>
  </si>
  <si>
    <t xml:space="preserve">TRFR - 5-100kVA / SINGLE POLE MOUNTED GEN. AR'GEMENT </t>
  </si>
  <si>
    <t>D1860</t>
  </si>
  <si>
    <t>9.8</t>
  </si>
  <si>
    <t xml:space="preserve">TRFR 100-200kVA - 2-POLE P/FORM MOUNTED (IN-LINE) GEN AR'GEMENT </t>
  </si>
  <si>
    <t>D1863</t>
  </si>
  <si>
    <t>9.9</t>
  </si>
  <si>
    <t xml:space="preserve">3 PHASE - H-POLE / 2 x 4.5m WOOD XARM STRAIN - LARGE (61 - 90 DEG.) </t>
  </si>
  <si>
    <t>D1873</t>
  </si>
  <si>
    <t xml:space="preserve">Allow for the following structures and insulator assemblies in accordance with the specifications as shown in the drawings. Include the drilling of holes and treating of such holes, the provision of the U-nails and earthwire in accordance with Eskom specifications. The supply and installation of 15m of 3/3.35x1100MPa steel wire for a GIL for each pole structure as per Eskom specification. Exclude the supply and planting of poles, stays and struts which are measured elsewhere. </t>
  </si>
  <si>
    <r>
      <t xml:space="preserve">INTERMEDIATE CAPE A-FRAME HARE PORC 4KN. </t>
    </r>
    <r>
      <rPr>
        <b/>
        <sz val="10"/>
        <color theme="1"/>
        <rFont val="Arial"/>
        <family val="2"/>
      </rPr>
      <t>c/w BIL downwire (3x3.35 staywire) &amp; BIL Gap device (TG001) on Interm Pole 10m</t>
    </r>
  </si>
  <si>
    <t>D6022/I</t>
  </si>
  <si>
    <t>9.10</t>
  </si>
  <si>
    <t>STRAIN W.CAPE A-FRAME HARE ELBROC(INLINE STRAIN)</t>
  </si>
  <si>
    <t>D6022/0</t>
  </si>
  <si>
    <t>9.11</t>
  </si>
  <si>
    <t>STRAIN (0-60D) W.CAPE A-FRAME HARE ELBROC c/w Vibration damper</t>
  </si>
  <si>
    <t>D6022/60</t>
  </si>
  <si>
    <t>9.12</t>
  </si>
  <si>
    <t>STRAIN (60-90D)W. CAPE A-FRAME HARE ELBROC c/w Vibration Damper + RX</t>
  </si>
  <si>
    <t>D6022/90</t>
  </si>
  <si>
    <t>9.13</t>
  </si>
  <si>
    <t>STRAIN W.CAPE A-FRAME HARE ELBROC(TERMINAL)</t>
  </si>
  <si>
    <t>D6022/T</t>
  </si>
  <si>
    <t>CABLE GLANDS AND SHROUDS</t>
  </si>
  <si>
    <t>10.1</t>
  </si>
  <si>
    <t>No. 1 gland and shroud</t>
  </si>
  <si>
    <t>10.2</t>
  </si>
  <si>
    <t>No. 2 gland and shroud</t>
  </si>
  <si>
    <t>10.3</t>
  </si>
  <si>
    <t>No. 3 gland and shroud</t>
  </si>
  <si>
    <t>10.4</t>
  </si>
  <si>
    <t>No. 4 gland and shroud</t>
  </si>
  <si>
    <t>10.5</t>
  </si>
  <si>
    <t>No. 5 gland and shroud</t>
  </si>
  <si>
    <t>10.6</t>
  </si>
  <si>
    <t>No. 6 gland and shroud</t>
  </si>
  <si>
    <t>10.7</t>
  </si>
  <si>
    <t>No. 7 gland and shroud</t>
  </si>
  <si>
    <t>10.8</t>
  </si>
  <si>
    <t>10.9</t>
  </si>
  <si>
    <t>END CONNECTORS AND INSULATING SLEEVES</t>
  </si>
  <si>
    <t>11.1</t>
  </si>
  <si>
    <t>No.2 connector and sleeve</t>
  </si>
  <si>
    <t>11.2</t>
  </si>
  <si>
    <t>No.3 connector and sleeve</t>
  </si>
  <si>
    <t>11.3</t>
  </si>
  <si>
    <t>No. connector and sleeve</t>
  </si>
  <si>
    <t>11.4</t>
  </si>
  <si>
    <t>No.5 connector and sleeve</t>
  </si>
  <si>
    <t>11.5</t>
  </si>
  <si>
    <t>No.6 connector and sleeve</t>
  </si>
  <si>
    <t>OVERHEAD MAINS</t>
  </si>
  <si>
    <t>6 to 11</t>
  </si>
  <si>
    <r>
      <t>TOTAL</t>
    </r>
    <r>
      <rPr>
        <sz val="10"/>
        <color theme="1"/>
        <rFont val="Arial Black"/>
        <family val="2"/>
      </rPr>
      <t> </t>
    </r>
  </si>
  <si>
    <t>SATS 1286.2011</t>
  </si>
  <si>
    <t>Annex C</t>
  </si>
  <si>
    <t xml:space="preserve">Local Content Declaration - Summary Schedule </t>
  </si>
  <si>
    <t>(C1)</t>
  </si>
  <si>
    <t>Tender No.</t>
  </si>
  <si>
    <r>
      <rPr>
        <b/>
        <u/>
        <sz val="11"/>
        <color indexed="8"/>
        <rFont val="Calibri"/>
        <family val="2"/>
      </rPr>
      <t>Note:</t>
    </r>
    <r>
      <rPr>
        <b/>
        <sz val="11"/>
        <color indexed="8"/>
        <rFont val="Calibri"/>
        <family val="2"/>
      </rPr>
      <t xml:space="preserve"> VAT to be excluded from all calculations</t>
    </r>
  </si>
  <si>
    <t>(C2)</t>
  </si>
  <si>
    <t xml:space="preserve">Tender description: </t>
  </si>
  <si>
    <t>(C3)</t>
  </si>
  <si>
    <t>Designated product(s)</t>
  </si>
  <si>
    <t>(C4)</t>
  </si>
  <si>
    <t>Tender Authority:</t>
  </si>
  <si>
    <t>(C5)</t>
  </si>
  <si>
    <t>Tendering Entity name:</t>
  </si>
  <si>
    <t>(C6)</t>
  </si>
  <si>
    <t>Tender Exchange Rate:</t>
  </si>
  <si>
    <t>Pula</t>
  </si>
  <si>
    <t>EU</t>
  </si>
  <si>
    <t>GBP</t>
  </si>
  <si>
    <t>(C7)</t>
  </si>
  <si>
    <t>Specified local content %</t>
  </si>
  <si>
    <t>Calculation of local content</t>
  </si>
  <si>
    <t>Tender  summary</t>
  </si>
  <si>
    <t>Tender item no's</t>
  </si>
  <si>
    <t>List of items</t>
  </si>
  <si>
    <t>Tender price - each 
(excl VAT)</t>
  </si>
  <si>
    <t>Exempted imported value</t>
  </si>
  <si>
    <r>
      <t xml:space="preserve">Tender </t>
    </r>
    <r>
      <rPr>
        <b/>
        <sz val="11"/>
        <rFont val="Calibri"/>
        <family val="2"/>
      </rPr>
      <t>value</t>
    </r>
    <r>
      <rPr>
        <b/>
        <strike/>
        <sz val="11"/>
        <color indexed="8"/>
        <rFont val="Calibri"/>
        <family val="2"/>
      </rPr>
      <t xml:space="preserve"> </t>
    </r>
    <r>
      <rPr>
        <b/>
        <sz val="11"/>
        <color indexed="8"/>
        <rFont val="Calibri"/>
        <family val="2"/>
      </rPr>
      <t xml:space="preserve"> net of exempted imported  content</t>
    </r>
  </si>
  <si>
    <t>Imported value</t>
  </si>
  <si>
    <t>Local value</t>
  </si>
  <si>
    <t>Local content % (per item)</t>
  </si>
  <si>
    <t>Tender Qty</t>
  </si>
  <si>
    <t>Total tender value</t>
  </si>
  <si>
    <t>Total exempted imported content</t>
  </si>
  <si>
    <t>Total Imported content</t>
  </si>
  <si>
    <t>(C8)</t>
  </si>
  <si>
    <t>(C9)</t>
  </si>
  <si>
    <t>(C10)</t>
  </si>
  <si>
    <t>(C11)</t>
  </si>
  <si>
    <t>(C12)</t>
  </si>
  <si>
    <t>(C13)</t>
  </si>
  <si>
    <t>(C14)</t>
  </si>
  <si>
    <t>(C15)</t>
  </si>
  <si>
    <t>(C16)</t>
  </si>
  <si>
    <t>(C17)</t>
  </si>
  <si>
    <t>(C18)</t>
  </si>
  <si>
    <t>(C19)</t>
  </si>
  <si>
    <r>
      <t xml:space="preserve"> </t>
    </r>
    <r>
      <rPr>
        <b/>
        <i/>
        <sz val="11"/>
        <color indexed="8"/>
        <rFont val="Calibri"/>
        <family val="2"/>
      </rPr>
      <t>(C20)</t>
    </r>
    <r>
      <rPr>
        <b/>
        <sz val="11"/>
        <color indexed="8"/>
        <rFont val="Calibri"/>
        <family val="2"/>
      </rPr>
      <t xml:space="preserve">  Total tender  value</t>
    </r>
  </si>
  <si>
    <t>Signature of tenderer from Annex B</t>
  </si>
  <si>
    <r>
      <rPr>
        <b/>
        <i/>
        <sz val="11"/>
        <color indexed="8"/>
        <rFont val="Calibri"/>
        <family val="2"/>
      </rPr>
      <t>(C21)</t>
    </r>
    <r>
      <rPr>
        <b/>
        <sz val="11"/>
        <color indexed="8"/>
        <rFont val="Calibri"/>
        <family val="2"/>
      </rPr>
      <t xml:space="preserve"> Total Exempt imported content</t>
    </r>
  </si>
  <si>
    <r>
      <rPr>
        <b/>
        <i/>
        <sz val="11"/>
        <color indexed="8"/>
        <rFont val="Calibri"/>
        <family val="2"/>
      </rPr>
      <t xml:space="preserve">(C22) Total </t>
    </r>
    <r>
      <rPr>
        <b/>
        <sz val="11"/>
        <color indexed="8"/>
        <rFont val="Calibri"/>
        <family val="2"/>
      </rPr>
      <t>Tender value net of exempt imported content</t>
    </r>
  </si>
  <si>
    <r>
      <rPr>
        <b/>
        <i/>
        <sz val="11"/>
        <color indexed="8"/>
        <rFont val="Calibri"/>
        <family val="2"/>
      </rPr>
      <t xml:space="preserve">(C23) </t>
    </r>
    <r>
      <rPr>
        <b/>
        <sz val="11"/>
        <color indexed="8"/>
        <rFont val="Calibri"/>
        <family val="2"/>
      </rPr>
      <t>Total Imported content</t>
    </r>
  </si>
  <si>
    <r>
      <rPr>
        <b/>
        <i/>
        <sz val="11"/>
        <color indexed="8"/>
        <rFont val="Calibri"/>
        <family val="2"/>
      </rPr>
      <t>(C24)</t>
    </r>
    <r>
      <rPr>
        <b/>
        <sz val="11"/>
        <color indexed="8"/>
        <rFont val="Calibri"/>
        <family val="2"/>
      </rPr>
      <t xml:space="preserve"> Total local content</t>
    </r>
  </si>
  <si>
    <t xml:space="preserve">Date: </t>
  </si>
  <si>
    <r>
      <rPr>
        <b/>
        <i/>
        <sz val="11"/>
        <color indexed="8"/>
        <rFont val="Calibri"/>
        <family val="2"/>
      </rPr>
      <t xml:space="preserve">(C25) </t>
    </r>
    <r>
      <rPr>
        <b/>
        <sz val="11"/>
        <color indexed="8"/>
        <rFont val="Calibri"/>
        <family val="2"/>
      </rPr>
      <t>Average local content % of tender</t>
    </r>
  </si>
  <si>
    <t>Annex D</t>
  </si>
  <si>
    <t>Imported Content Declaration - Supporting Schedule to Annex C</t>
  </si>
  <si>
    <t>(D1)</t>
  </si>
  <si>
    <t>(D2)</t>
  </si>
  <si>
    <t>(D3)</t>
  </si>
  <si>
    <t>Designated Products:</t>
  </si>
  <si>
    <t>(D4)</t>
  </si>
  <si>
    <t>(D5)</t>
  </si>
  <si>
    <t>(D6)</t>
  </si>
  <si>
    <t>A. Exempted imported content</t>
  </si>
  <si>
    <t>Calculation of imported content</t>
  </si>
  <si>
    <t>Summary</t>
  </si>
  <si>
    <t>Description of imported content</t>
  </si>
  <si>
    <t>Local supplier</t>
  </si>
  <si>
    <t>Overseas Supplier</t>
  </si>
  <si>
    <t>Forign currency value as per Commercial Invoice</t>
  </si>
  <si>
    <t>Tender   Exchange Rate</t>
  </si>
  <si>
    <t>Local value of imports</t>
  </si>
  <si>
    <t>Freight costs to port of entry</t>
  </si>
  <si>
    <t>All locally incurred landing costs &amp; duties</t>
  </si>
  <si>
    <t>Total landed cost excl VAT</t>
  </si>
  <si>
    <t>(D7)</t>
  </si>
  <si>
    <t>(D8)</t>
  </si>
  <si>
    <t>(D9)</t>
  </si>
  <si>
    <t>(D10)</t>
  </si>
  <si>
    <t>(D11)</t>
  </si>
  <si>
    <t>(D12)</t>
  </si>
  <si>
    <t>(D13)</t>
  </si>
  <si>
    <t>(D14)</t>
  </si>
  <si>
    <t>(D15)</t>
  </si>
  <si>
    <t>(D16)</t>
  </si>
  <si>
    <t>(D17)</t>
  </si>
  <si>
    <t>(D18)</t>
  </si>
  <si>
    <r>
      <t xml:space="preserve"> </t>
    </r>
    <r>
      <rPr>
        <b/>
        <i/>
        <sz val="11"/>
        <color indexed="8"/>
        <rFont val="Calibri"/>
        <family val="2"/>
      </rPr>
      <t>(D19)</t>
    </r>
    <r>
      <rPr>
        <b/>
        <sz val="11"/>
        <color indexed="8"/>
        <rFont val="Calibri"/>
        <family val="2"/>
      </rPr>
      <t xml:space="preserve"> Total exempt imported value</t>
    </r>
  </si>
  <si>
    <t>This total must correspond with Annex C - C 21</t>
  </si>
  <si>
    <t>B. Imported directly by the Tenderer</t>
  </si>
  <si>
    <t>Unit of measure</t>
  </si>
  <si>
    <t>Tender Rate of Exchange</t>
  </si>
  <si>
    <t>Total imported value</t>
  </si>
  <si>
    <t>(D20)</t>
  </si>
  <si>
    <t>(D21)</t>
  </si>
  <si>
    <t>(D22)</t>
  </si>
  <si>
    <t>(D23)</t>
  </si>
  <si>
    <t>(D24)</t>
  </si>
  <si>
    <t>(D25)</t>
  </si>
  <si>
    <t>(D26)</t>
  </si>
  <si>
    <t>(D27)</t>
  </si>
  <si>
    <t>(D28)</t>
  </si>
  <si>
    <t>(D29)</t>
  </si>
  <si>
    <t>(D30)</t>
  </si>
  <si>
    <t>(D31)</t>
  </si>
  <si>
    <t>`</t>
  </si>
  <si>
    <r>
      <rPr>
        <b/>
        <i/>
        <sz val="11"/>
        <color indexed="8"/>
        <rFont val="Calibri"/>
        <family val="2"/>
      </rPr>
      <t>(D32)</t>
    </r>
    <r>
      <rPr>
        <b/>
        <sz val="11"/>
        <color indexed="8"/>
        <rFont val="Calibri"/>
        <family val="2"/>
      </rPr>
      <t>Total imported value by tenderer</t>
    </r>
  </si>
  <si>
    <t>C. Imported by a 3rd party and supplied to the Tenderer</t>
  </si>
  <si>
    <t>Quantity imported</t>
  </si>
  <si>
    <t>(D33)</t>
  </si>
  <si>
    <t>(D34)</t>
  </si>
  <si>
    <t>(D35)</t>
  </si>
  <si>
    <t>(D36)</t>
  </si>
  <si>
    <t>(D37)</t>
  </si>
  <si>
    <t>(D38)</t>
  </si>
  <si>
    <t>(D39)</t>
  </si>
  <si>
    <t>(D40)</t>
  </si>
  <si>
    <t>(D41)</t>
  </si>
  <si>
    <t>(D42)</t>
  </si>
  <si>
    <t>(D43)</t>
  </si>
  <si>
    <t>(D44)</t>
  </si>
  <si>
    <r>
      <rPr>
        <b/>
        <i/>
        <sz val="11"/>
        <color indexed="8"/>
        <rFont val="Calibri"/>
        <family val="2"/>
      </rPr>
      <t>(D45)</t>
    </r>
    <r>
      <rPr>
        <b/>
        <sz val="11"/>
        <color indexed="8"/>
        <rFont val="Calibri"/>
        <family val="2"/>
      </rPr>
      <t xml:space="preserve"> Total imported value by 3rd party</t>
    </r>
  </si>
  <si>
    <t>D. Other foreign currency payments</t>
  </si>
  <si>
    <t>Calculation of foreign currency payments</t>
  </si>
  <si>
    <t>Summary of payments</t>
  </si>
  <si>
    <t>Type of payment</t>
  </si>
  <si>
    <t>Local supplier making the payment</t>
  </si>
  <si>
    <t>Overseas beneficiary</t>
  </si>
  <si>
    <t>Foreign currency value paid</t>
  </si>
  <si>
    <t>Local value of payments</t>
  </si>
  <si>
    <t>(D46)</t>
  </si>
  <si>
    <t>(D47)</t>
  </si>
  <si>
    <t>(D48)</t>
  </si>
  <si>
    <t>(D49)</t>
  </si>
  <si>
    <t>(D50)</t>
  </si>
  <si>
    <t>(D51)</t>
  </si>
  <si>
    <r>
      <rPr>
        <b/>
        <i/>
        <sz val="11"/>
        <color indexed="8"/>
        <rFont val="Calibri"/>
        <family val="2"/>
      </rPr>
      <t>(D52)</t>
    </r>
    <r>
      <rPr>
        <b/>
        <sz val="11"/>
        <color indexed="8"/>
        <rFont val="Calibri"/>
        <family val="2"/>
      </rPr>
      <t xml:space="preserve"> Total of  foreign currency payments declared by tenderer and/or 3rd party</t>
    </r>
  </si>
  <si>
    <r>
      <rPr>
        <b/>
        <i/>
        <sz val="11"/>
        <color indexed="8"/>
        <rFont val="Calibri"/>
        <family val="2"/>
      </rPr>
      <t xml:space="preserve">(D53) </t>
    </r>
    <r>
      <rPr>
        <b/>
        <sz val="11"/>
        <color indexed="8"/>
        <rFont val="Calibri"/>
        <family val="2"/>
      </rPr>
      <t xml:space="preserve">Total of imported content &amp; foreign currency payments - </t>
    </r>
    <r>
      <rPr>
        <b/>
        <i/>
        <sz val="11"/>
        <color indexed="8"/>
        <rFont val="Calibri"/>
        <family val="2"/>
      </rPr>
      <t>(D32), (D45) &amp; (D52)</t>
    </r>
    <r>
      <rPr>
        <b/>
        <sz val="11"/>
        <color indexed="8"/>
        <rFont val="Calibri"/>
        <family val="2"/>
      </rPr>
      <t xml:space="preserve"> above</t>
    </r>
  </si>
  <si>
    <t>This total must correspond with Annex C  - C 23</t>
  </si>
  <si>
    <t>Annex E</t>
  </si>
  <si>
    <t>Local Content Declaration - Supporting Schedule to Annex C</t>
  </si>
  <si>
    <t>(E1)</t>
  </si>
  <si>
    <t>(E2)</t>
  </si>
  <si>
    <t>(E3)</t>
  </si>
  <si>
    <t>Designated products:</t>
  </si>
  <si>
    <t>(E4)</t>
  </si>
  <si>
    <t>(E5)</t>
  </si>
  <si>
    <t>Local Products (Goods, Services and Works)</t>
  </si>
  <si>
    <t>Description of items purchased</t>
  </si>
  <si>
    <t>Local suppliers</t>
  </si>
  <si>
    <t>Value</t>
  </si>
  <si>
    <t>% of LC</t>
  </si>
  <si>
    <t>(E6)</t>
  </si>
  <si>
    <t>(E7)</t>
  </si>
  <si>
    <t>(E8)</t>
  </si>
  <si>
    <r>
      <rPr>
        <b/>
        <i/>
        <sz val="11"/>
        <color indexed="8"/>
        <rFont val="Calibri"/>
        <family val="2"/>
      </rPr>
      <t xml:space="preserve">(E9) </t>
    </r>
    <r>
      <rPr>
        <b/>
        <sz val="11"/>
        <color indexed="8"/>
        <rFont val="Calibri"/>
        <family val="2"/>
      </rPr>
      <t>Total local products (Goods, Services and Works)</t>
    </r>
  </si>
  <si>
    <t>(E10)</t>
  </si>
  <si>
    <t>Manpower costs</t>
  </si>
  <si>
    <t>( Tenderer's manpower cost)</t>
  </si>
  <si>
    <t>(E11)</t>
  </si>
  <si>
    <t>Factory overheads</t>
  </si>
  <si>
    <t>(Rental, depreciation &amp; amortisation, utility costs, consumables etc.)</t>
  </si>
  <si>
    <t>(E12)</t>
  </si>
  <si>
    <t>Administration overheads and mark-up</t>
  </si>
  <si>
    <t>(Marketing, insurance, financing, interest etc.)</t>
  </si>
  <si>
    <r>
      <rPr>
        <b/>
        <i/>
        <sz val="11"/>
        <color indexed="8"/>
        <rFont val="Calibri"/>
        <family val="2"/>
      </rPr>
      <t xml:space="preserve">(E13)  </t>
    </r>
    <r>
      <rPr>
        <b/>
        <sz val="11"/>
        <color indexed="8"/>
        <rFont val="Calibri"/>
        <family val="2"/>
      </rPr>
      <t>Total local content</t>
    </r>
  </si>
  <si>
    <t>This total must correspond with Annex C  - C24</t>
  </si>
  <si>
    <r>
      <t>6.</t>
    </r>
    <r>
      <rPr>
        <b/>
        <sz val="7"/>
        <color rgb="FF1F497D"/>
        <rFont val="Times New Roman"/>
        <family val="1"/>
      </rPr>
      <t xml:space="preserve">    </t>
    </r>
    <r>
      <rPr>
        <b/>
        <sz val="12"/>
        <color rgb="FF1F497D"/>
        <rFont val="Arial"/>
        <family val="2"/>
      </rPr>
      <t>DISTRIBUTION SYSTEMS GENERAL</t>
    </r>
  </si>
  <si>
    <t>12. ELECTRIFICATION OF HOUSEHOLDS</t>
  </si>
  <si>
    <t>Survey</t>
  </si>
  <si>
    <t>OHS compliance</t>
  </si>
  <si>
    <t>Elelctrification of Households with split PLC prepaid electricity meters. The CIU and MCU must be in compliance with STS 6 requirements and must be tested by SABS. These meters must be a smart ready option.</t>
  </si>
  <si>
    <t>Compile and submit EPWP monthly reports</t>
  </si>
  <si>
    <t>Allow CLO's fixed month salary of R 6 000.00</t>
  </si>
  <si>
    <t>Allow R 250.00 per PSC members per site meeting attended (5 members)</t>
  </si>
  <si>
    <t>Labor rate of R 203.36 per day per person</t>
  </si>
  <si>
    <t>ESKOM connection application fee</t>
  </si>
  <si>
    <t>Training Municipal electricians for maintenance including skills transfer</t>
  </si>
  <si>
    <t>Provision Sum</t>
  </si>
  <si>
    <t>Sum</t>
  </si>
  <si>
    <t>no.</t>
  </si>
  <si>
    <t>ELECTRIFICATION OF HOUSEHOLDS</t>
  </si>
  <si>
    <t>R</t>
  </si>
  <si>
    <t>DISTRIBUTION SYSTEMS GENERl</t>
  </si>
  <si>
    <t>SUMMARY</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</si>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</sst>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R&quot;* #,##0.00_-;\-&quot;R&quot;* #,##0.00_-;_-&quot;R&quot;* &quot;-&quot;??_-;_-@_-"/>
    <numFmt numFmtId="164" formatCode="&quot;R &quot;\ #,##0.00_);\(&quot;R &quot;\ #,##0.00\)"/>
    <numFmt numFmtId="165" formatCode="&quot;R&quot;\ #,##0.00_);\(&quot;R&quot;\ #,##0.00\)"/>
    <numFmt numFmtId="166" formatCode="&quot;R &quot;\ #,##0_);\(&quot;R &quot;\ #,##0\)"/>
    <numFmt numFmtId="167" formatCode="[$$-409]#,##0_);\([$$-409]#,##0\)"/>
    <numFmt numFmtId="168" formatCode="[$€-2]\ #,##0"/>
    <numFmt numFmtId="169" formatCode="[$$-409]#,##0.00_);\([$$-409]#,##0.00\)"/>
    <numFmt numFmtId="170" formatCode="&quot;R&quot;\ #,##0_);\(&quot;R&quot;\ #,##0\)"/>
    <numFmt numFmtId="171" formatCode="[$£-809]#,##0.00"/>
    <numFmt numFmtId="172" formatCode="[$£-809]#,##0;\-[$£-809]#,##0"/>
  </numFmts>
  <fonts count="62" x14ac:knownFonts="1">
    <font>
      <sz val="11"/>
      <color theme="1"/>
      <name val="Calibri"/>
      <family val="2"/>
      <scheme val="minor"/>
    </font>
    <font>
      <b/>
      <sz val="12"/>
      <color rgb="FF1F497D"/>
      <name val="Arial"/>
      <family val="2"/>
    </font>
    <font>
      <b/>
      <sz val="7"/>
      <color rgb="FF1F497D"/>
      <name val="Times New Roman"/>
      <family val="1"/>
    </font>
    <font>
      <b/>
      <sz val="11"/>
      <color rgb="FF1F497D"/>
      <name val="Calibri"/>
      <family val="2"/>
      <scheme val="minor"/>
    </font>
    <font>
      <b/>
      <sz val="12"/>
      <color theme="1"/>
      <name val="Arial Narrow"/>
      <family val="2"/>
    </font>
    <font>
      <b/>
      <sz val="11"/>
      <color theme="1"/>
      <name val="Arial Black"/>
      <family val="2"/>
    </font>
    <font>
      <b/>
      <sz val="10"/>
      <color theme="1"/>
      <name val="Arial Black"/>
      <family val="2"/>
    </font>
    <font>
      <sz val="10"/>
      <color theme="1"/>
      <name val="Arial Narrow"/>
      <family val="2"/>
    </font>
    <font>
      <sz val="11"/>
      <color theme="1"/>
      <name val="Arial Narrow"/>
      <family val="2"/>
    </font>
    <font>
      <sz val="11"/>
      <color theme="1"/>
      <name val="Arial Black"/>
      <family val="2"/>
    </font>
    <font>
      <b/>
      <sz val="10"/>
      <color theme="1"/>
      <name val="Arial Narrow"/>
      <family val="2"/>
    </font>
    <font>
      <sz val="10"/>
      <color theme="1"/>
      <name val="Arial Black"/>
      <family val="2"/>
    </font>
    <font>
      <b/>
      <sz val="10"/>
      <color theme="1"/>
      <name val="Arial"/>
      <family val="2"/>
    </font>
    <font>
      <sz val="10"/>
      <color theme="1"/>
      <name val="Arial"/>
      <family val="2"/>
    </font>
    <font>
      <sz val="11"/>
      <name val="Arial Narrow"/>
      <family val="2"/>
    </font>
    <font>
      <sz val="10"/>
      <name val="Arial Narrow"/>
      <family val="2"/>
    </font>
    <font>
      <b/>
      <sz val="10"/>
      <name val="Arial Black"/>
      <family val="2"/>
    </font>
    <font>
      <sz val="10"/>
      <name val="Arial Black"/>
      <family val="2"/>
    </font>
    <font>
      <b/>
      <sz val="10"/>
      <name val="Arial"/>
      <family val="2"/>
    </font>
    <font>
      <sz val="10"/>
      <color indexed="10"/>
      <name val="Arial"/>
      <family val="2"/>
    </font>
    <font>
      <sz val="10"/>
      <name val="Arial"/>
      <family val="2"/>
    </font>
    <font>
      <b/>
      <sz val="11"/>
      <name val="Arial Narrow"/>
      <family val="2"/>
    </font>
    <font>
      <b/>
      <sz val="10"/>
      <name val="Arial Narrow"/>
      <family val="2"/>
    </font>
    <font>
      <b/>
      <sz val="11"/>
      <color theme="1"/>
      <name val="Arial Narrow"/>
      <family val="2"/>
    </font>
    <font>
      <b/>
      <u/>
      <sz val="10"/>
      <color theme="1"/>
      <name val="Arial"/>
      <family val="2"/>
    </font>
    <font>
      <sz val="11"/>
      <color theme="1"/>
      <name val="Century Gothic"/>
      <family val="2"/>
    </font>
    <font>
      <b/>
      <sz val="12"/>
      <color theme="1"/>
      <name val="Arial Black"/>
      <family val="2"/>
    </font>
    <font>
      <sz val="10"/>
      <color theme="1"/>
      <name val="Century Gothic"/>
      <family val="2"/>
    </font>
    <font>
      <b/>
      <sz val="10"/>
      <color theme="1"/>
      <name val="Century Gothic"/>
      <family val="2"/>
    </font>
    <font>
      <sz val="10"/>
      <color theme="1"/>
      <name val="Calibri"/>
      <family val="2"/>
      <scheme val="minor"/>
    </font>
    <font>
      <b/>
      <sz val="10"/>
      <color theme="1"/>
      <name val="Calibri"/>
      <family val="2"/>
      <scheme val="minor"/>
    </font>
    <font>
      <b/>
      <sz val="11"/>
      <color rgb="FF1F497D"/>
      <name val="Arial"/>
      <family val="2"/>
    </font>
    <font>
      <sz val="11"/>
      <color theme="1"/>
      <name val="Arial"/>
      <family val="2"/>
    </font>
    <font>
      <b/>
      <sz val="10"/>
      <color rgb="FF1F497D"/>
      <name val="Arial"/>
      <family val="2"/>
    </font>
    <font>
      <sz val="9"/>
      <color theme="1"/>
      <name val="Arial"/>
      <family val="2"/>
    </font>
    <font>
      <b/>
      <u/>
      <sz val="12"/>
      <color theme="1"/>
      <name val="Arial"/>
      <family val="2"/>
    </font>
    <font>
      <sz val="11"/>
      <color theme="1"/>
      <name val="Calibri"/>
      <family val="2"/>
      <scheme val="minor"/>
    </font>
    <font>
      <b/>
      <sz val="14"/>
      <color theme="1"/>
      <name val="Calibri"/>
      <family val="2"/>
      <scheme val="minor"/>
    </font>
    <font>
      <b/>
      <sz val="12"/>
      <color theme="1"/>
      <name val="Calibri"/>
      <family val="2"/>
      <scheme val="minor"/>
    </font>
    <font>
      <b/>
      <sz val="20"/>
      <color theme="1"/>
      <name val="Calibri"/>
      <family val="2"/>
      <scheme val="minor"/>
    </font>
    <font>
      <b/>
      <sz val="16"/>
      <color theme="0"/>
      <name val="Calibri"/>
      <family val="2"/>
      <scheme val="minor"/>
    </font>
    <font>
      <i/>
      <sz val="11"/>
      <color theme="1"/>
      <name val="Calibri"/>
      <family val="2"/>
      <scheme val="minor"/>
    </font>
    <font>
      <b/>
      <sz val="11"/>
      <color theme="1"/>
      <name val="Calibri"/>
      <family val="2"/>
      <scheme val="minor"/>
    </font>
    <font>
      <b/>
      <u/>
      <sz val="11"/>
      <color indexed="8"/>
      <name val="Calibri"/>
      <family val="2"/>
    </font>
    <font>
      <b/>
      <sz val="11"/>
      <color indexed="8"/>
      <name val="Calibri"/>
      <family val="2"/>
    </font>
    <font>
      <b/>
      <sz val="12"/>
      <color theme="0"/>
      <name val="Calibri"/>
      <family val="2"/>
      <scheme val="minor"/>
    </font>
    <font>
      <sz val="12"/>
      <color theme="0"/>
      <name val="Calibri"/>
      <family val="2"/>
      <scheme val="minor"/>
    </font>
    <font>
      <b/>
      <sz val="11"/>
      <name val="Calibri"/>
      <family val="2"/>
    </font>
    <font>
      <b/>
      <strike/>
      <sz val="11"/>
      <color indexed="8"/>
      <name val="Calibri"/>
      <family val="2"/>
    </font>
    <font>
      <b/>
      <i/>
      <sz val="11"/>
      <color indexed="8"/>
      <name val="Calibri"/>
      <family val="2"/>
    </font>
    <font>
      <strike/>
      <sz val="11"/>
      <color theme="1"/>
      <name val="Calibri"/>
      <family val="2"/>
      <scheme val="minor"/>
    </font>
    <font>
      <b/>
      <u/>
      <sz val="11"/>
      <color theme="1"/>
      <name val="Calibri"/>
      <family val="2"/>
      <scheme val="minor"/>
    </font>
    <font>
      <u/>
      <sz val="11"/>
      <color theme="1"/>
      <name val="Calibri"/>
      <family val="2"/>
      <scheme val="minor"/>
    </font>
    <font>
      <sz val="11"/>
      <color rgb="FFFF0000"/>
      <name val="Calibri"/>
      <family val="2"/>
      <scheme val="minor"/>
    </font>
    <font>
      <b/>
      <sz val="16"/>
      <name val="Calibri"/>
      <family val="2"/>
      <scheme val="minor"/>
    </font>
    <font>
      <b/>
      <sz val="11"/>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1"/>
      <name val="Calibri"/>
      <family val="2"/>
      <scheme val="minor"/>
    </font>
    <font>
      <sz val="8"/>
      <name val="Calibri"/>
      <family val="2"/>
      <scheme val="minor"/>
    </font>
  </fonts>
  <fills count="9">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1" tint="0.249977111117893"/>
        <bgColor indexed="64"/>
      </patternFill>
    </fill>
    <fill>
      <patternFill patternType="solid">
        <fgColor theme="1"/>
        <bgColor indexed="64"/>
      </patternFill>
    </fill>
    <fill>
      <patternFill patternType="solid">
        <fgColor theme="0"/>
        <bgColor indexed="64"/>
      </patternFill>
    </fill>
    <fill>
      <patternFill patternType="solid">
        <fgColor theme="1" tint="0.14999847407452621"/>
        <bgColor indexed="64"/>
      </patternFill>
    </fill>
    <fill>
      <patternFill patternType="solid">
        <fgColor theme="7" tint="0.79998168889431442"/>
        <bgColor indexed="64"/>
      </patternFill>
    </fill>
  </fills>
  <borders count="77">
    <border>
      <left/>
      <right/>
      <top/>
      <bottom/>
      <diagonal/>
    </border>
    <border>
      <left style="medium">
        <color auto="1"/>
      </left>
      <right style="medium">
        <color rgb="FF000000"/>
      </right>
      <top style="medium">
        <color auto="1"/>
      </top>
      <bottom style="medium">
        <color rgb="FF000000"/>
      </bottom>
      <diagonal/>
    </border>
    <border>
      <left/>
      <right/>
      <top style="medium">
        <color auto="1"/>
      </top>
      <bottom style="medium">
        <color rgb="FF000000"/>
      </bottom>
      <diagonal/>
    </border>
    <border>
      <left style="medium">
        <color rgb="FF000000"/>
      </left>
      <right style="medium">
        <color rgb="FF000000"/>
      </right>
      <top style="medium">
        <color auto="1"/>
      </top>
      <bottom style="medium">
        <color rgb="FF000000"/>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auto="1"/>
      </right>
      <top/>
      <bottom style="medium">
        <color rgb="FF000000"/>
      </bottom>
      <diagonal/>
    </border>
    <border>
      <left style="medium">
        <color rgb="FF000000"/>
      </left>
      <right style="medium">
        <color auto="1"/>
      </right>
      <top/>
      <bottom style="medium">
        <color rgb="FF000000"/>
      </bottom>
      <diagonal/>
    </border>
    <border>
      <left style="medium">
        <color auto="1"/>
      </left>
      <right style="medium">
        <color rgb="FF000000"/>
      </right>
      <top/>
      <bottom/>
      <diagonal/>
    </border>
    <border>
      <left style="medium">
        <color rgb="FF000000"/>
      </left>
      <right style="medium">
        <color rgb="FF000000"/>
      </right>
      <top/>
      <bottom/>
      <diagonal/>
    </border>
    <border>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auto="1"/>
      </right>
      <top style="medium">
        <color rgb="FF000000"/>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auto="1"/>
      </right>
      <top/>
      <bottom style="thin">
        <color indexed="8"/>
      </bottom>
      <diagonal/>
    </border>
    <border>
      <left style="thin">
        <color indexed="8"/>
      </left>
      <right style="medium">
        <color auto="1"/>
      </right>
      <top style="thin">
        <color indexed="8"/>
      </top>
      <bottom style="thin">
        <color indexed="8"/>
      </bottom>
      <diagonal/>
    </border>
    <border>
      <left style="medium">
        <color auto="1"/>
      </left>
      <right/>
      <top/>
      <bottom/>
      <diagonal/>
    </border>
    <border>
      <left style="medium">
        <color auto="1"/>
      </left>
      <right style="thin">
        <color indexed="8"/>
      </right>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right/>
      <top/>
      <bottom style="medium">
        <color auto="1"/>
      </bottom>
      <diagonal/>
    </border>
    <border>
      <left style="thin">
        <color indexed="8"/>
      </left>
      <right style="thin">
        <color indexed="8"/>
      </right>
      <top/>
      <bottom style="medium">
        <color auto="1"/>
      </bottom>
      <diagonal/>
    </border>
    <border>
      <left style="thin">
        <color indexed="8"/>
      </left>
      <right style="medium">
        <color auto="1"/>
      </right>
      <top style="thin">
        <color indexed="8"/>
      </top>
      <bottom style="medium">
        <color auto="1"/>
      </bottom>
      <diagonal/>
    </border>
    <border>
      <left style="medium">
        <color auto="1"/>
      </left>
      <right style="thin">
        <color indexed="8"/>
      </right>
      <top/>
      <bottom style="medium">
        <color auto="1"/>
      </bottom>
      <diagonal/>
    </border>
    <border>
      <left style="thin">
        <color indexed="8"/>
      </left>
      <right style="thin">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indexed="8"/>
      </left>
      <right style="medium">
        <color auto="1"/>
      </right>
      <top/>
      <bottom style="thin">
        <color indexed="8"/>
      </bottom>
      <diagonal/>
    </border>
    <border>
      <left style="medium">
        <color rgb="FF000000"/>
      </left>
      <right style="medium">
        <color rgb="FF000000"/>
      </right>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style="medium">
        <color auto="1"/>
      </left>
      <right/>
      <top/>
      <bottom style="medium">
        <color auto="1"/>
      </bottom>
      <diagonal/>
    </border>
    <border>
      <left/>
      <right/>
      <top style="medium">
        <color auto="1"/>
      </top>
      <bottom style="medium">
        <color auto="1"/>
      </bottom>
      <diagonal/>
    </border>
    <border>
      <left/>
      <right style="medium">
        <color rgb="FF000000"/>
      </right>
      <top style="medium">
        <color auto="1"/>
      </top>
      <bottom style="medium">
        <color auto="1"/>
      </bottom>
      <diagonal/>
    </border>
    <border>
      <left/>
      <right style="medium">
        <color rgb="FF000000"/>
      </right>
      <top/>
      <bottom style="medium">
        <color auto="1"/>
      </bottom>
      <diagonal/>
    </border>
    <border>
      <left style="medium">
        <color auto="1"/>
      </left>
      <right style="medium">
        <color rgb="FF000000"/>
      </right>
      <top style="medium">
        <color auto="1"/>
      </top>
      <bottom style="medium">
        <color auto="1"/>
      </bottom>
      <diagonal/>
    </border>
    <border>
      <left style="medium">
        <color rgb="FF000000"/>
      </left>
      <right style="medium">
        <color rgb="FF000000"/>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rgb="FF000000"/>
      </right>
      <top/>
      <bottom style="medium">
        <color auto="1"/>
      </bottom>
      <diagonal/>
    </border>
    <border>
      <left/>
      <right style="medium">
        <color auto="1"/>
      </right>
      <top style="medium">
        <color auto="1"/>
      </top>
      <bottom/>
      <diagonal/>
    </border>
    <border>
      <left/>
      <right style="medium">
        <color auto="1"/>
      </right>
      <top style="medium">
        <color auto="1"/>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top style="medium">
        <color auto="1"/>
      </top>
      <bottom/>
      <diagonal/>
    </border>
    <border>
      <left style="medium">
        <color auto="1"/>
      </left>
      <right style="medium">
        <color auto="1"/>
      </right>
      <top style="medium">
        <color rgb="FF000000"/>
      </top>
      <bottom/>
      <diagonal/>
    </border>
    <border>
      <left style="medium">
        <color auto="1"/>
      </left>
      <right/>
      <top style="medium">
        <color auto="1"/>
      </top>
      <bottom/>
      <diagonal/>
    </border>
    <border>
      <left style="medium">
        <color auto="1"/>
      </left>
      <right style="medium">
        <color rgb="FF000000"/>
      </right>
      <top style="medium">
        <color auto="1"/>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style="medium">
        <color auto="1"/>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auto="1"/>
      </left>
      <right style="thin">
        <color auto="1"/>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thin">
        <color auto="1"/>
      </bottom>
      <diagonal/>
    </border>
    <border>
      <left/>
      <right/>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thin">
        <color auto="1"/>
      </right>
      <top/>
      <bottom/>
      <diagonal/>
    </border>
  </borders>
  <cellStyleXfs count="2">
    <xf numFmtId="0" fontId="0" fillId="0" borderId="0"/>
    <xf numFmtId="9" fontId="36" fillId="0" borderId="0" applyFont="0" applyFill="0" applyBorder="0" applyAlignment="0" applyProtection="0"/>
  </cellStyleXfs>
  <cellXfs count="622">
    <xf numFmtId="0" fontId="0" fillId="0" borderId="0" xfId="0"/>
    <xf numFmtId="0" fontId="3" fillId="0" borderId="0" xfId="0" applyFont="1" applyAlignment="1">
      <alignment horizontal="left" vertical="center" indent="2"/>
    </xf>
    <xf numFmtId="0" fontId="1" fillId="0" borderId="0" xfId="0" applyFont="1" applyAlignment="1">
      <alignment horizontal="left" vertical="center" indent="5"/>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5" xfId="0" applyFont="1" applyBorder="1" applyAlignment="1">
      <alignment horizontal="right" vertical="center"/>
    </xf>
    <xf numFmtId="0" fontId="5" fillId="0" borderId="6" xfId="0" applyFont="1" applyBorder="1" applyAlignment="1">
      <alignment horizontal="center" vertical="center"/>
    </xf>
    <xf numFmtId="0" fontId="6" fillId="0" borderId="7" xfId="0" applyFont="1" applyBorder="1" applyAlignment="1">
      <alignment vertical="center"/>
    </xf>
    <xf numFmtId="0" fontId="7" fillId="0" borderId="8" xfId="0" applyFont="1" applyBorder="1" applyAlignment="1">
      <alignment vertical="center"/>
    </xf>
    <xf numFmtId="0" fontId="8" fillId="0" borderId="9" xfId="0" applyFont="1" applyBorder="1" applyAlignment="1">
      <alignment vertical="center"/>
    </xf>
    <xf numFmtId="0" fontId="8" fillId="0" borderId="7" xfId="0" applyFont="1" applyBorder="1" applyAlignment="1">
      <alignment horizontal="right" vertical="center"/>
    </xf>
    <xf numFmtId="0" fontId="8" fillId="0" borderId="10" xfId="0" applyFont="1" applyBorder="1" applyAlignment="1">
      <alignment horizontal="right" vertical="center"/>
    </xf>
    <xf numFmtId="0" fontId="10" fillId="0" borderId="0" xfId="0" applyFont="1" applyAlignment="1">
      <alignment vertical="center"/>
    </xf>
    <xf numFmtId="0" fontId="10" fillId="0" borderId="7" xfId="0" applyFont="1" applyBorder="1" applyAlignment="1">
      <alignment vertical="center"/>
    </xf>
    <xf numFmtId="0" fontId="7" fillId="0" borderId="0" xfId="0" applyFont="1" applyAlignment="1">
      <alignment vertical="center"/>
    </xf>
    <xf numFmtId="0" fontId="7" fillId="0" borderId="12" xfId="0" applyFont="1" applyBorder="1" applyAlignment="1">
      <alignment vertical="center"/>
    </xf>
    <xf numFmtId="0" fontId="8" fillId="0" borderId="13" xfId="0" applyFont="1" applyBorder="1" applyAlignment="1">
      <alignment vertical="center"/>
    </xf>
    <xf numFmtId="0" fontId="8" fillId="0" borderId="6" xfId="0" applyFont="1" applyBorder="1" applyAlignment="1">
      <alignment horizontal="center" vertical="center"/>
    </xf>
    <xf numFmtId="0" fontId="7" fillId="0" borderId="7" xfId="0" applyFont="1" applyBorder="1" applyAlignment="1">
      <alignment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9" fillId="0" borderId="6" xfId="0" applyFont="1" applyBorder="1" applyAlignment="1">
      <alignment horizontal="center" vertical="center"/>
    </xf>
    <xf numFmtId="0" fontId="8" fillId="0" borderId="14" xfId="0" applyFont="1" applyBorder="1" applyAlignment="1">
      <alignment horizontal="center" vertical="center"/>
    </xf>
    <xf numFmtId="0" fontId="7" fillId="0" borderId="5" xfId="0" applyFont="1" applyBorder="1" applyAlignment="1">
      <alignment vertical="center"/>
    </xf>
    <xf numFmtId="0" fontId="11" fillId="0" borderId="14" xfId="0" applyFont="1" applyBorder="1" applyAlignment="1">
      <alignment horizontal="center" vertical="center"/>
    </xf>
    <xf numFmtId="0" fontId="12" fillId="0" borderId="15" xfId="0" applyFont="1" applyBorder="1" applyAlignment="1">
      <alignment vertical="center" wrapText="1"/>
    </xf>
    <xf numFmtId="0" fontId="13" fillId="0" borderId="15" xfId="0" applyFont="1" applyBorder="1" applyAlignment="1">
      <alignment vertical="center" wrapText="1"/>
    </xf>
    <xf numFmtId="0" fontId="13" fillId="0" borderId="15" xfId="0" applyFont="1" applyBorder="1" applyAlignment="1">
      <alignment horizontal="center" vertical="center"/>
    </xf>
    <xf numFmtId="0" fontId="8" fillId="0" borderId="18" xfId="0" applyFont="1" applyBorder="1" applyAlignment="1">
      <alignment vertical="center"/>
    </xf>
    <xf numFmtId="0" fontId="8" fillId="0" borderId="10" xfId="0" applyFont="1" applyBorder="1" applyAlignment="1">
      <alignment vertical="center"/>
    </xf>
    <xf numFmtId="0" fontId="4" fillId="0" borderId="5" xfId="0" applyFont="1" applyBorder="1" applyAlignment="1">
      <alignment horizontal="left" vertical="center"/>
    </xf>
    <xf numFmtId="49" fontId="14" fillId="0" borderId="19" xfId="0" applyNumberFormat="1" applyFont="1" applyBorder="1" applyAlignment="1">
      <alignment horizontal="center"/>
    </xf>
    <xf numFmtId="0" fontId="15" fillId="0" borderId="20" xfId="0" applyFont="1" applyBorder="1"/>
    <xf numFmtId="0" fontId="15" fillId="0" borderId="20" xfId="0" applyFont="1" applyBorder="1" applyAlignment="1">
      <alignment horizontal="left"/>
    </xf>
    <xf numFmtId="0" fontId="14" fillId="0" borderId="21" xfId="0" applyFont="1" applyBorder="1" applyAlignment="1">
      <alignment horizontal="center"/>
    </xf>
    <xf numFmtId="44" fontId="14" fillId="0" borderId="22" xfId="0" applyNumberFormat="1" applyFont="1" applyBorder="1" applyAlignment="1">
      <alignment horizontal="right"/>
    </xf>
    <xf numFmtId="3" fontId="17" fillId="0" borderId="19" xfId="0" applyNumberFormat="1" applyFont="1" applyBorder="1" applyAlignment="1">
      <alignment horizontal="center"/>
    </xf>
    <xf numFmtId="4" fontId="0" fillId="0" borderId="20" xfId="0" applyNumberFormat="1" applyFont="1" applyBorder="1" applyAlignment="1">
      <alignment horizontal="left" wrapText="1"/>
    </xf>
    <xf numFmtId="49" fontId="14" fillId="0" borderId="24" xfId="0" applyNumberFormat="1" applyFont="1" applyBorder="1" applyAlignment="1">
      <alignment horizontal="center"/>
    </xf>
    <xf numFmtId="0" fontId="15" fillId="0" borderId="25" xfId="0" applyFont="1" applyBorder="1"/>
    <xf numFmtId="0" fontId="15" fillId="0" borderId="26" xfId="0" applyFont="1" applyBorder="1" applyAlignment="1">
      <alignment horizontal="left"/>
    </xf>
    <xf numFmtId="49" fontId="21" fillId="0" borderId="24" xfId="0" applyNumberFormat="1" applyFont="1" applyBorder="1" applyAlignment="1">
      <alignment horizontal="center"/>
    </xf>
    <xf numFmtId="0" fontId="16" fillId="0" borderId="25" xfId="0" applyFont="1" applyBorder="1"/>
    <xf numFmtId="0" fontId="22" fillId="0" borderId="25" xfId="0" applyFont="1" applyBorder="1"/>
    <xf numFmtId="0" fontId="15" fillId="0" borderId="27" xfId="0" applyFont="1" applyBorder="1"/>
    <xf numFmtId="0" fontId="15" fillId="0" borderId="28" xfId="0" applyFont="1" applyBorder="1" applyAlignment="1">
      <alignment horizontal="left"/>
    </xf>
    <xf numFmtId="44" fontId="14" fillId="0" borderId="29" xfId="0" applyNumberFormat="1" applyFont="1" applyBorder="1" applyAlignment="1">
      <alignment horizontal="right"/>
    </xf>
    <xf numFmtId="49" fontId="14" fillId="0" borderId="30" xfId="0" applyNumberFormat="1" applyFont="1" applyBorder="1" applyAlignment="1">
      <alignment horizontal="center"/>
    </xf>
    <xf numFmtId="0" fontId="14" fillId="0" borderId="31" xfId="0" applyFont="1" applyBorder="1" applyAlignment="1">
      <alignment horizontal="center"/>
    </xf>
    <xf numFmtId="49" fontId="14" fillId="0" borderId="32" xfId="0" applyNumberFormat="1" applyFont="1" applyBorder="1" applyAlignment="1">
      <alignment horizontal="center"/>
    </xf>
    <xf numFmtId="0" fontId="15" fillId="0" borderId="33" xfId="0" applyFont="1" applyBorder="1"/>
    <xf numFmtId="0" fontId="15" fillId="0" borderId="33" xfId="0" applyFont="1" applyBorder="1" applyAlignment="1">
      <alignment horizontal="left"/>
    </xf>
    <xf numFmtId="44" fontId="14" fillId="0" borderId="34" xfId="0" applyNumberFormat="1" applyFont="1" applyBorder="1" applyAlignment="1">
      <alignment horizontal="right"/>
    </xf>
    <xf numFmtId="0" fontId="23" fillId="0" borderId="6" xfId="0" applyFont="1" applyBorder="1" applyAlignment="1">
      <alignment horizontal="center" vertical="center"/>
    </xf>
    <xf numFmtId="0" fontId="7" fillId="0" borderId="27" xfId="0" applyFont="1" applyBorder="1" applyAlignment="1">
      <alignment vertical="center"/>
    </xf>
    <xf numFmtId="0" fontId="7" fillId="0" borderId="35" xfId="0" applyFont="1" applyBorder="1" applyAlignment="1">
      <alignment vertical="center"/>
    </xf>
    <xf numFmtId="0" fontId="11" fillId="0" borderId="0" xfId="0" applyFont="1" applyAlignment="1">
      <alignment vertical="center"/>
    </xf>
    <xf numFmtId="0" fontId="13" fillId="0" borderId="14" xfId="0" applyFont="1" applyBorder="1" applyAlignment="1">
      <alignment horizontal="center" vertical="center"/>
    </xf>
    <xf numFmtId="0" fontId="8" fillId="0" borderId="4" xfId="0" applyFont="1" applyBorder="1" applyAlignment="1">
      <alignment horizontal="center" vertical="center"/>
    </xf>
    <xf numFmtId="0" fontId="0" fillId="0" borderId="0" xfId="0" applyAlignment="1">
      <alignment vertical="center" wrapText="1"/>
    </xf>
    <xf numFmtId="0" fontId="4" fillId="0" borderId="4" xfId="0" applyFont="1" applyBorder="1" applyAlignment="1">
      <alignment vertical="center"/>
    </xf>
    <xf numFmtId="0" fontId="4" fillId="0" borderId="5" xfId="0" applyFont="1" applyBorder="1" applyAlignment="1">
      <alignment vertical="center"/>
    </xf>
    <xf numFmtId="0" fontId="4" fillId="0" borderId="39" xfId="0" applyFont="1" applyBorder="1" applyAlignment="1">
      <alignment vertical="center"/>
    </xf>
    <xf numFmtId="0" fontId="4" fillId="0" borderId="23" xfId="0" applyFont="1" applyBorder="1" applyAlignment="1">
      <alignment horizontal="right" vertical="center"/>
    </xf>
    <xf numFmtId="0" fontId="4" fillId="0" borderId="0" xfId="0" applyFont="1" applyAlignment="1">
      <alignment vertical="center"/>
    </xf>
    <xf numFmtId="0" fontId="4" fillId="0" borderId="0" xfId="0" applyFont="1" applyAlignment="1">
      <alignment horizontal="right" vertical="center"/>
    </xf>
    <xf numFmtId="0" fontId="4" fillId="0" borderId="13" xfId="0" applyFont="1" applyBorder="1" applyAlignment="1">
      <alignment horizontal="right" vertical="center"/>
    </xf>
    <xf numFmtId="0" fontId="23" fillId="0" borderId="4" xfId="0" applyFont="1" applyBorder="1" applyAlignment="1">
      <alignment horizontal="center" vertical="center"/>
    </xf>
    <xf numFmtId="0" fontId="6" fillId="0" borderId="0" xfId="0" applyFont="1" applyAlignment="1">
      <alignment vertical="center"/>
    </xf>
    <xf numFmtId="0" fontId="6" fillId="0" borderId="39" xfId="0" applyFont="1" applyBorder="1" applyAlignment="1">
      <alignment vertical="center"/>
    </xf>
    <xf numFmtId="0" fontId="23" fillId="0" borderId="14" xfId="0" applyFont="1" applyBorder="1" applyAlignment="1">
      <alignment horizontal="center" vertical="center"/>
    </xf>
    <xf numFmtId="0" fontId="10" fillId="0" borderId="27" xfId="0" applyFont="1" applyBorder="1" applyAlignment="1">
      <alignment vertical="center"/>
    </xf>
    <xf numFmtId="0" fontId="0" fillId="0" borderId="27" xfId="0" applyBorder="1"/>
    <xf numFmtId="0" fontId="7" fillId="0" borderId="15" xfId="0" applyFont="1" applyBorder="1" applyAlignment="1">
      <alignment vertical="center"/>
    </xf>
    <xf numFmtId="0" fontId="7" fillId="0" borderId="15" xfId="0" applyFont="1" applyBorder="1" applyAlignment="1">
      <alignment horizontal="center" vertical="center"/>
    </xf>
    <xf numFmtId="0" fontId="8" fillId="0" borderId="15" xfId="0" applyFont="1" applyBorder="1" applyAlignment="1">
      <alignment horizontal="center" vertical="center"/>
    </xf>
    <xf numFmtId="0" fontId="8" fillId="0" borderId="15" xfId="0" applyFont="1" applyBorder="1" applyAlignment="1">
      <alignment vertical="center"/>
    </xf>
    <xf numFmtId="0" fontId="7" fillId="0" borderId="27" xfId="0" applyFont="1" applyBorder="1" applyAlignment="1">
      <alignment horizontal="center" vertical="center"/>
    </xf>
    <xf numFmtId="0" fontId="10" fillId="0" borderId="14" xfId="0" applyFont="1" applyBorder="1" applyAlignment="1">
      <alignment horizontal="center" vertical="center"/>
    </xf>
    <xf numFmtId="0" fontId="6" fillId="0" borderId="27" xfId="0" applyFont="1" applyBorder="1" applyAlignment="1">
      <alignment vertical="center"/>
    </xf>
    <xf numFmtId="0" fontId="7" fillId="0" borderId="14" xfId="0" applyFont="1" applyBorder="1" applyAlignment="1">
      <alignment horizontal="center" vertical="center"/>
    </xf>
    <xf numFmtId="0" fontId="6" fillId="0" borderId="15" xfId="0" applyFont="1" applyBorder="1" applyAlignment="1">
      <alignment vertical="center"/>
    </xf>
    <xf numFmtId="0" fontId="7" fillId="0" borderId="14" xfId="0" applyFont="1" applyBorder="1" applyAlignment="1">
      <alignment horizontal="center" vertical="center" wrapText="1"/>
    </xf>
    <xf numFmtId="0" fontId="7" fillId="0" borderId="15" xfId="0" applyFont="1" applyBorder="1" applyAlignment="1">
      <alignment vertical="center" wrapText="1"/>
    </xf>
    <xf numFmtId="0" fontId="7" fillId="0" borderId="15" xfId="0" applyFont="1" applyBorder="1" applyAlignment="1">
      <alignment horizontal="center" vertical="center" wrapText="1"/>
    </xf>
    <xf numFmtId="0" fontId="6" fillId="0" borderId="37" xfId="0" applyFont="1" applyBorder="1" applyAlignment="1">
      <alignment vertical="center"/>
    </xf>
    <xf numFmtId="0" fontId="6" fillId="0" borderId="40" xfId="0" applyFont="1" applyBorder="1" applyAlignment="1">
      <alignment vertical="center"/>
    </xf>
    <xf numFmtId="0" fontId="10" fillId="0" borderId="37" xfId="0" applyFont="1" applyBorder="1" applyAlignment="1">
      <alignment vertical="center"/>
    </xf>
    <xf numFmtId="0" fontId="10" fillId="0" borderId="39" xfId="0" applyFont="1" applyBorder="1" applyAlignment="1">
      <alignment vertical="center"/>
    </xf>
    <xf numFmtId="0" fontId="10" fillId="0" borderId="40" xfId="0" applyFont="1" applyBorder="1" applyAlignment="1">
      <alignment vertical="center"/>
    </xf>
    <xf numFmtId="0" fontId="3" fillId="0" borderId="0" xfId="0" applyFont="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4" fillId="0" borderId="5" xfId="0" applyFont="1" applyBorder="1" applyAlignment="1">
      <alignment vertical="center" wrapText="1"/>
    </xf>
    <xf numFmtId="0" fontId="6" fillId="0" borderId="23" xfId="0" applyFont="1" applyBorder="1" applyAlignment="1">
      <alignment horizontal="center" vertical="center"/>
    </xf>
    <xf numFmtId="0" fontId="13" fillId="0" borderId="13" xfId="0" applyFont="1" applyBorder="1" applyAlignment="1">
      <alignment vertical="center"/>
    </xf>
    <xf numFmtId="0" fontId="13" fillId="0" borderId="13" xfId="0" applyFont="1" applyBorder="1" applyAlignment="1">
      <alignment vertical="center" wrapText="1"/>
    </xf>
    <xf numFmtId="0" fontId="13" fillId="0" borderId="23" xfId="0" applyFont="1" applyBorder="1" applyAlignment="1">
      <alignment vertical="center"/>
    </xf>
    <xf numFmtId="0" fontId="13" fillId="0" borderId="23" xfId="0" applyFont="1" applyBorder="1" applyAlignment="1">
      <alignment horizontal="center" vertical="center"/>
    </xf>
    <xf numFmtId="0" fontId="24" fillId="0" borderId="0" xfId="0" applyFont="1" applyAlignment="1">
      <alignment vertical="center"/>
    </xf>
    <xf numFmtId="0" fontId="23" fillId="0" borderId="44" xfId="0" applyFont="1" applyBorder="1" applyAlignment="1">
      <alignment horizontal="center" vertical="center"/>
    </xf>
    <xf numFmtId="0" fontId="8" fillId="0" borderId="1" xfId="0" applyFont="1" applyBorder="1" applyAlignment="1">
      <alignment horizontal="center" vertical="center"/>
    </xf>
    <xf numFmtId="0" fontId="13" fillId="0" borderId="15" xfId="0" applyFont="1" applyBorder="1" applyAlignment="1">
      <alignment vertical="center"/>
    </xf>
    <xf numFmtId="0" fontId="13" fillId="0" borderId="15" xfId="0" applyFont="1" applyBorder="1" applyAlignment="1">
      <alignment horizontal="justify" vertical="center"/>
    </xf>
    <xf numFmtId="0" fontId="13" fillId="0" borderId="15" xfId="0" applyFont="1" applyBorder="1" applyAlignment="1">
      <alignment horizontal="justify" vertical="center" wrapText="1"/>
    </xf>
    <xf numFmtId="0" fontId="8" fillId="0" borderId="45" xfId="0" applyFont="1" applyBorder="1" applyAlignment="1">
      <alignment horizontal="center" vertical="center"/>
    </xf>
    <xf numFmtId="0" fontId="8" fillId="0" borderId="23" xfId="0" applyFont="1" applyBorder="1" applyAlignment="1">
      <alignment horizontal="center" vertical="center"/>
    </xf>
    <xf numFmtId="0" fontId="13" fillId="0" borderId="14" xfId="0" applyFont="1" applyBorder="1" applyAlignment="1">
      <alignment horizontal="justify" vertical="center"/>
    </xf>
    <xf numFmtId="0" fontId="10" fillId="0" borderId="46" xfId="0" applyFont="1" applyBorder="1" applyAlignment="1">
      <alignment vertical="center"/>
    </xf>
    <xf numFmtId="0" fontId="7" fillId="0" borderId="46" xfId="0" applyFont="1" applyBorder="1" applyAlignment="1">
      <alignment vertical="center"/>
    </xf>
    <xf numFmtId="0" fontId="13" fillId="0" borderId="13" xfId="0" applyFont="1" applyBorder="1" applyAlignment="1">
      <alignment horizontal="justify" vertical="center"/>
    </xf>
    <xf numFmtId="0" fontId="7" fillId="0" borderId="2" xfId="0" applyFont="1" applyBorder="1" applyAlignment="1">
      <alignment vertical="center"/>
    </xf>
    <xf numFmtId="0" fontId="8" fillId="0" borderId="47" xfId="0" applyFont="1" applyBorder="1" applyAlignment="1">
      <alignment horizontal="center" vertical="center"/>
    </xf>
    <xf numFmtId="0" fontId="13" fillId="0" borderId="5" xfId="0" applyFont="1" applyBorder="1" applyAlignment="1">
      <alignment horizontal="justify" vertical="center"/>
    </xf>
    <xf numFmtId="0" fontId="13" fillId="0" borderId="14" xfId="0" applyFont="1" applyBorder="1" applyAlignment="1">
      <alignment vertical="center"/>
    </xf>
    <xf numFmtId="0" fontId="23" fillId="0" borderId="11" xfId="0" applyFont="1" applyBorder="1" applyAlignment="1">
      <alignment horizontal="center" vertical="center"/>
    </xf>
    <xf numFmtId="0" fontId="10" fillId="0" borderId="13" xfId="0" applyFont="1" applyBorder="1" applyAlignment="1">
      <alignment vertical="center"/>
    </xf>
    <xf numFmtId="0" fontId="23" fillId="0" borderId="45" xfId="0" applyFont="1" applyBorder="1" applyAlignment="1">
      <alignment horizontal="center" vertical="center"/>
    </xf>
    <xf numFmtId="0" fontId="13" fillId="0" borderId="0" xfId="0" applyFont="1" applyAlignment="1">
      <alignment vertical="center"/>
    </xf>
    <xf numFmtId="0" fontId="23" fillId="0" borderId="23" xfId="0" applyFont="1" applyBorder="1" applyAlignment="1">
      <alignment horizontal="center" vertical="center"/>
    </xf>
    <xf numFmtId="0" fontId="10" fillId="0" borderId="44" xfId="0" applyFont="1" applyBorder="1" applyAlignment="1">
      <alignment vertical="center"/>
    </xf>
    <xf numFmtId="0" fontId="7" fillId="0" borderId="13" xfId="0" applyFont="1" applyBorder="1" applyAlignment="1">
      <alignment vertical="center"/>
    </xf>
    <xf numFmtId="0" fontId="7" fillId="0" borderId="3" xfId="0" applyFont="1" applyBorder="1" applyAlignment="1">
      <alignment vertical="center"/>
    </xf>
    <xf numFmtId="0" fontId="8" fillId="0" borderId="38" xfId="0" applyFont="1" applyBorder="1" applyAlignment="1">
      <alignment horizontal="center" vertical="center"/>
    </xf>
    <xf numFmtId="0" fontId="13" fillId="0" borderId="27" xfId="0" applyFont="1" applyBorder="1" applyAlignment="1">
      <alignment vertical="center"/>
    </xf>
    <xf numFmtId="0" fontId="10" fillId="0" borderId="15" xfId="0" applyFont="1" applyBorder="1" applyAlignment="1">
      <alignment vertical="center"/>
    </xf>
    <xf numFmtId="0" fontId="8" fillId="0" borderId="36" xfId="0" applyFont="1" applyBorder="1" applyAlignment="1">
      <alignment horizontal="center" vertical="center"/>
    </xf>
    <xf numFmtId="0" fontId="7" fillId="0" borderId="48" xfId="0" applyFont="1" applyBorder="1" applyAlignment="1">
      <alignment vertical="center"/>
    </xf>
    <xf numFmtId="0" fontId="8" fillId="0" borderId="5" xfId="0" applyFont="1" applyBorder="1" applyAlignment="1">
      <alignment horizontal="center" vertical="center"/>
    </xf>
    <xf numFmtId="0" fontId="25" fillId="0" borderId="15" xfId="0" applyFont="1" applyBorder="1" applyAlignment="1">
      <alignment vertical="center"/>
    </xf>
    <xf numFmtId="0" fontId="8" fillId="0" borderId="14" xfId="0" applyFont="1" applyBorder="1" applyAlignment="1">
      <alignment vertical="center"/>
    </xf>
    <xf numFmtId="0" fontId="0" fillId="0" borderId="0" xfId="0" applyAlignment="1">
      <alignment vertical="center" wrapText="1"/>
    </xf>
    <xf numFmtId="0" fontId="10" fillId="0" borderId="0" xfId="0" applyFont="1" applyBorder="1" applyAlignment="1">
      <alignment vertical="center" wrapText="1"/>
    </xf>
    <xf numFmtId="0" fontId="0" fillId="0" borderId="0" xfId="0" applyBorder="1"/>
    <xf numFmtId="0" fontId="10" fillId="0" borderId="37" xfId="0" applyFont="1" applyBorder="1" applyAlignment="1">
      <alignment vertical="center" wrapText="1"/>
    </xf>
    <xf numFmtId="0" fontId="10" fillId="0" borderId="39" xfId="0" applyFont="1" applyBorder="1" applyAlignment="1">
      <alignment vertical="center" wrapText="1"/>
    </xf>
    <xf numFmtId="0" fontId="10" fillId="0" borderId="5" xfId="0" applyFont="1" applyBorder="1" applyAlignment="1">
      <alignment vertical="center" wrapText="1"/>
    </xf>
    <xf numFmtId="0" fontId="7" fillId="0" borderId="4" xfId="0" applyFont="1" applyBorder="1" applyAlignment="1">
      <alignment vertical="center"/>
    </xf>
    <xf numFmtId="0" fontId="4" fillId="0" borderId="23" xfId="0" applyFont="1" applyBorder="1" applyAlignment="1">
      <alignment vertical="center"/>
    </xf>
    <xf numFmtId="0" fontId="4" fillId="0" borderId="23" xfId="0" applyFont="1" applyBorder="1" applyAlignment="1">
      <alignment horizontal="center" vertical="center"/>
    </xf>
    <xf numFmtId="0" fontId="26" fillId="0" borderId="0" xfId="0" applyFont="1" applyAlignment="1">
      <alignment vertical="center"/>
    </xf>
    <xf numFmtId="0" fontId="7" fillId="0" borderId="5" xfId="0" applyFont="1" applyBorder="1" applyAlignment="1">
      <alignment vertical="center" wrapText="1"/>
    </xf>
    <xf numFmtId="0" fontId="13" fillId="0" borderId="5" xfId="0" applyFont="1" applyBorder="1" applyAlignment="1">
      <alignment vertical="center" wrapText="1"/>
    </xf>
    <xf numFmtId="0" fontId="7" fillId="0" borderId="48" xfId="0" applyFont="1" applyBorder="1" applyAlignment="1">
      <alignment vertical="center" wrapText="1"/>
    </xf>
    <xf numFmtId="0" fontId="13" fillId="0" borderId="36" xfId="0" applyFont="1" applyBorder="1" applyAlignment="1">
      <alignment horizontal="center" vertical="center"/>
    </xf>
    <xf numFmtId="0" fontId="6" fillId="0" borderId="13" xfId="0" applyFont="1" applyBorder="1" applyAlignment="1">
      <alignment vertical="center"/>
    </xf>
    <xf numFmtId="0" fontId="0" fillId="0" borderId="0" xfId="0" applyAlignment="1">
      <alignment vertical="top" wrapText="1"/>
    </xf>
    <xf numFmtId="0" fontId="7" fillId="0" borderId="13" xfId="0" applyFont="1" applyBorder="1" applyAlignment="1">
      <alignment vertical="center" wrapText="1"/>
    </xf>
    <xf numFmtId="0" fontId="13" fillId="0" borderId="0" xfId="0" applyFont="1" applyAlignment="1">
      <alignment vertical="center" wrapText="1"/>
    </xf>
    <xf numFmtId="0" fontId="23" fillId="0" borderId="1" xfId="0" applyFont="1" applyBorder="1" applyAlignment="1">
      <alignment horizontal="center" vertical="center"/>
    </xf>
    <xf numFmtId="0" fontId="7" fillId="0" borderId="47" xfId="0" applyFont="1" applyBorder="1" applyAlignment="1">
      <alignment vertical="center"/>
    </xf>
    <xf numFmtId="0" fontId="7" fillId="0" borderId="8" xfId="0" applyFont="1" applyBorder="1" applyAlignment="1">
      <alignment vertical="center" wrapText="1"/>
    </xf>
    <xf numFmtId="0" fontId="12" fillId="0" borderId="36" xfId="0" applyFont="1" applyBorder="1" applyAlignment="1">
      <alignment horizontal="center" vertical="center"/>
    </xf>
    <xf numFmtId="0" fontId="23" fillId="0" borderId="36" xfId="0" applyFont="1" applyBorder="1" applyAlignment="1">
      <alignment horizontal="center" vertical="center"/>
    </xf>
    <xf numFmtId="0" fontId="6" fillId="0" borderId="13" xfId="0" applyFont="1" applyBorder="1" applyAlignment="1">
      <alignment vertical="center" wrapText="1"/>
    </xf>
    <xf numFmtId="0" fontId="6" fillId="0" borderId="15" xfId="0" applyFont="1" applyBorder="1" applyAlignment="1">
      <alignment vertical="center" wrapText="1"/>
    </xf>
    <xf numFmtId="0" fontId="7" fillId="0" borderId="36" xfId="0" applyFont="1" applyBorder="1" applyAlignment="1">
      <alignment horizontal="center" vertical="center"/>
    </xf>
    <xf numFmtId="0" fontId="7" fillId="0" borderId="4" xfId="0" applyFont="1" applyBorder="1" applyAlignment="1">
      <alignment horizontal="center" vertical="center"/>
    </xf>
    <xf numFmtId="0" fontId="13" fillId="0" borderId="4" xfId="0" applyFont="1" applyBorder="1" applyAlignment="1">
      <alignment horizontal="center" vertical="center"/>
    </xf>
    <xf numFmtId="0" fontId="12" fillId="0" borderId="39" xfId="0" applyFont="1" applyBorder="1" applyAlignment="1">
      <alignment vertical="center" wrapText="1"/>
    </xf>
    <xf numFmtId="0" fontId="25" fillId="0" borderId="15" xfId="0" applyFont="1" applyBorder="1" applyAlignment="1">
      <alignment vertical="center" wrapText="1"/>
    </xf>
    <xf numFmtId="0" fontId="13" fillId="0" borderId="27" xfId="0" applyFont="1" applyBorder="1" applyAlignment="1">
      <alignment vertical="center" wrapText="1"/>
    </xf>
    <xf numFmtId="0" fontId="10" fillId="0" borderId="13" xfId="0" applyFont="1" applyBorder="1" applyAlignment="1">
      <alignment vertical="center" wrapText="1"/>
    </xf>
    <xf numFmtId="0" fontId="13" fillId="0" borderId="36" xfId="0" applyFont="1" applyBorder="1" applyAlignment="1">
      <alignment vertical="center"/>
    </xf>
    <xf numFmtId="0" fontId="25" fillId="0" borderId="5" xfId="0" applyFont="1" applyBorder="1" applyAlignment="1">
      <alignment vertical="center" wrapText="1"/>
    </xf>
    <xf numFmtId="0" fontId="25" fillId="0" borderId="4" xfId="0" applyFont="1" applyBorder="1" applyAlignment="1">
      <alignment vertical="center"/>
    </xf>
    <xf numFmtId="0" fontId="27" fillId="0" borderId="15" xfId="0" applyFont="1" applyBorder="1" applyAlignment="1">
      <alignment vertical="center" wrapText="1"/>
    </xf>
    <xf numFmtId="0" fontId="27" fillId="0" borderId="13" xfId="0" applyFont="1" applyBorder="1" applyAlignment="1">
      <alignment vertical="center" wrapText="1"/>
    </xf>
    <xf numFmtId="0" fontId="27" fillId="0" borderId="14" xfId="0" applyFont="1" applyBorder="1" applyAlignment="1">
      <alignment vertical="center" wrapText="1"/>
    </xf>
    <xf numFmtId="0" fontId="12" fillId="0" borderId="37" xfId="0" applyFont="1" applyBorder="1" applyAlignment="1">
      <alignment vertical="center" wrapText="1"/>
    </xf>
    <xf numFmtId="0" fontId="7" fillId="0" borderId="54" xfId="0" applyFont="1" applyBorder="1" applyAlignment="1">
      <alignment vertical="center"/>
    </xf>
    <xf numFmtId="0" fontId="7" fillId="0" borderId="55" xfId="0" applyFont="1" applyBorder="1" applyAlignment="1">
      <alignment vertical="center"/>
    </xf>
    <xf numFmtId="0" fontId="13" fillId="0" borderId="44" xfId="0" applyFont="1" applyBorder="1" applyAlignment="1">
      <alignment vertical="center" wrapText="1"/>
    </xf>
    <xf numFmtId="0" fontId="13" fillId="0" borderId="14" xfId="0" applyFont="1" applyBorder="1" applyAlignment="1">
      <alignment vertical="center" wrapText="1"/>
    </xf>
    <xf numFmtId="0" fontId="4" fillId="0" borderId="37" xfId="0" applyFont="1" applyBorder="1" applyAlignment="1">
      <alignment vertical="center"/>
    </xf>
    <xf numFmtId="0" fontId="13" fillId="0" borderId="4" xfId="0" applyFont="1" applyBorder="1" applyAlignment="1">
      <alignment vertical="center"/>
    </xf>
    <xf numFmtId="0" fontId="4" fillId="0" borderId="13" xfId="0" applyFont="1" applyBorder="1" applyAlignment="1">
      <alignment vertical="center"/>
    </xf>
    <xf numFmtId="0" fontId="4" fillId="0" borderId="13" xfId="0" applyFont="1" applyBorder="1" applyAlignment="1">
      <alignment vertical="center" wrapText="1"/>
    </xf>
    <xf numFmtId="0" fontId="10" fillId="0" borderId="56" xfId="0" applyFont="1" applyBorder="1" applyAlignment="1">
      <alignment vertical="center" wrapText="1"/>
    </xf>
    <xf numFmtId="0" fontId="8" fillId="0" borderId="5" xfId="0" applyFont="1" applyBorder="1" applyAlignment="1">
      <alignment vertical="center"/>
    </xf>
    <xf numFmtId="0" fontId="10" fillId="0" borderId="36"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13" fillId="0" borderId="44"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36" xfId="0" applyFont="1" applyBorder="1" applyAlignment="1">
      <alignment horizontal="center" vertical="center" wrapText="1"/>
    </xf>
    <xf numFmtId="0" fontId="0" fillId="0" borderId="0" xfId="0" applyAlignment="1">
      <alignment wrapText="1"/>
    </xf>
    <xf numFmtId="0" fontId="12" fillId="0" borderId="36" xfId="0" applyFont="1" applyBorder="1" applyAlignment="1">
      <alignment horizontal="center" vertical="center" wrapText="1"/>
    </xf>
    <xf numFmtId="0" fontId="8" fillId="0" borderId="13" xfId="0" applyFont="1" applyBorder="1" applyAlignment="1">
      <alignment horizontal="right" vertical="center"/>
    </xf>
    <xf numFmtId="0" fontId="7" fillId="0" borderId="39" xfId="0" applyFont="1" applyBorder="1" applyAlignment="1">
      <alignment vertical="center" wrapText="1"/>
    </xf>
    <xf numFmtId="0" fontId="13" fillId="0" borderId="5" xfId="0" applyFont="1" applyBorder="1" applyAlignment="1">
      <alignment horizontal="center" vertical="center"/>
    </xf>
    <xf numFmtId="0" fontId="29" fillId="0" borderId="14" xfId="0" applyFont="1" applyBorder="1" applyAlignment="1">
      <alignment horizontal="center" vertical="center"/>
    </xf>
    <xf numFmtId="0" fontId="30" fillId="0" borderId="44" xfId="0" applyFont="1" applyBorder="1" applyAlignment="1">
      <alignment horizontal="center" vertical="center"/>
    </xf>
    <xf numFmtId="0" fontId="29" fillId="0" borderId="4" xfId="0" applyFont="1" applyBorder="1" applyAlignment="1">
      <alignment horizontal="center" vertical="center"/>
    </xf>
    <xf numFmtId="0" fontId="7" fillId="0" borderId="15" xfId="0" applyFont="1" applyBorder="1" applyAlignment="1">
      <alignment horizontal="justify" vertical="center" wrapText="1"/>
    </xf>
    <xf numFmtId="0" fontId="6" fillId="0" borderId="41" xfId="0" applyFont="1" applyBorder="1" applyAlignment="1">
      <alignment vertical="center" wrapText="1"/>
    </xf>
    <xf numFmtId="0" fontId="29" fillId="0" borderId="23" xfId="0" applyFont="1" applyBorder="1" applyAlignment="1">
      <alignment horizontal="center" vertical="center"/>
    </xf>
    <xf numFmtId="0" fontId="7" fillId="0" borderId="23" xfId="0" applyFont="1" applyBorder="1" applyAlignment="1">
      <alignment vertical="center" wrapText="1"/>
    </xf>
    <xf numFmtId="0" fontId="10" fillId="0" borderId="38" xfId="0" applyFont="1" applyBorder="1" applyAlignment="1">
      <alignment horizontal="center" vertical="center"/>
    </xf>
    <xf numFmtId="0" fontId="6" fillId="0" borderId="38" xfId="0" applyFont="1" applyBorder="1" applyAlignment="1">
      <alignment vertical="center"/>
    </xf>
    <xf numFmtId="0" fontId="7" fillId="0" borderId="6" xfId="0" applyFont="1" applyBorder="1" applyAlignment="1">
      <alignment horizontal="center" vertical="center"/>
    </xf>
    <xf numFmtId="0" fontId="0" fillId="0" borderId="0" xfId="0"/>
    <xf numFmtId="0" fontId="6" fillId="0" borderId="38" xfId="0" applyFont="1" applyBorder="1" applyAlignment="1">
      <alignment vertical="center" wrapText="1"/>
    </xf>
    <xf numFmtId="0" fontId="6" fillId="0" borderId="27" xfId="0" applyFont="1" applyBorder="1" applyAlignment="1">
      <alignment vertical="center" wrapText="1"/>
    </xf>
    <xf numFmtId="0" fontId="8" fillId="0" borderId="46" xfId="0" applyFont="1" applyBorder="1" applyAlignment="1">
      <alignment vertical="center"/>
    </xf>
    <xf numFmtId="0" fontId="0" fillId="0" borderId="50" xfId="0" applyBorder="1" applyAlignment="1">
      <alignment vertical="top" wrapText="1"/>
    </xf>
    <xf numFmtId="0" fontId="7" fillId="0" borderId="52" xfId="0" applyFont="1" applyBorder="1" applyAlignment="1">
      <alignment vertical="center" wrapText="1"/>
    </xf>
    <xf numFmtId="0" fontId="6" fillId="0" borderId="41" xfId="0" applyFont="1" applyBorder="1" applyAlignment="1">
      <alignment vertical="center"/>
    </xf>
    <xf numFmtId="0" fontId="6" fillId="0" borderId="37" xfId="0" applyFont="1" applyBorder="1" applyAlignment="1">
      <alignment vertical="center" wrapText="1"/>
    </xf>
    <xf numFmtId="0" fontId="6" fillId="0" borderId="39" xfId="0" applyFont="1" applyBorder="1" applyAlignment="1">
      <alignment vertical="center" wrapText="1"/>
    </xf>
    <xf numFmtId="0" fontId="6" fillId="0" borderId="40" xfId="0" applyFont="1" applyBorder="1" applyAlignment="1">
      <alignment vertical="center" wrapText="1"/>
    </xf>
    <xf numFmtId="0" fontId="0" fillId="0" borderId="27" xfId="0" applyBorder="1" applyAlignment="1">
      <alignment vertical="top" wrapText="1"/>
    </xf>
    <xf numFmtId="0" fontId="7" fillId="0" borderId="38" xfId="0" applyFont="1" applyBorder="1" applyAlignment="1">
      <alignment vertical="center" wrapText="1"/>
    </xf>
    <xf numFmtId="0" fontId="13" fillId="0" borderId="52" xfId="0" applyFont="1" applyBorder="1" applyAlignment="1">
      <alignment vertical="center" wrapText="1"/>
    </xf>
    <xf numFmtId="0" fontId="13" fillId="0" borderId="50" xfId="0" applyFont="1" applyBorder="1" applyAlignment="1">
      <alignment vertical="center" wrapText="1"/>
    </xf>
    <xf numFmtId="0" fontId="13" fillId="0" borderId="38" xfId="0" applyFont="1" applyBorder="1" applyAlignment="1">
      <alignment vertical="center" wrapText="1"/>
    </xf>
    <xf numFmtId="0" fontId="12" fillId="0" borderId="38" xfId="0" applyFont="1" applyBorder="1" applyAlignment="1">
      <alignment vertical="center" wrapText="1"/>
    </xf>
    <xf numFmtId="0" fontId="12" fillId="0" borderId="27" xfId="0" applyFont="1" applyBorder="1" applyAlignment="1">
      <alignment vertical="center" wrapText="1"/>
    </xf>
    <xf numFmtId="0" fontId="12" fillId="0" borderId="41" xfId="0" applyFont="1" applyBorder="1" applyAlignment="1">
      <alignment vertical="center" wrapText="1"/>
    </xf>
    <xf numFmtId="0" fontId="12" fillId="0" borderId="40" xfId="0" applyFont="1" applyBorder="1" applyAlignment="1">
      <alignment vertical="center" wrapText="1"/>
    </xf>
    <xf numFmtId="0" fontId="8" fillId="0" borderId="44" xfId="0" applyFont="1" applyBorder="1" applyAlignment="1">
      <alignment vertical="center"/>
    </xf>
    <xf numFmtId="0" fontId="7" fillId="0" borderId="44" xfId="0" applyFont="1" applyBorder="1" applyAlignment="1">
      <alignment vertical="center"/>
    </xf>
    <xf numFmtId="0" fontId="7" fillId="0" borderId="14" xfId="0" applyFont="1" applyBorder="1" applyAlignment="1">
      <alignment vertical="center"/>
    </xf>
    <xf numFmtId="0" fontId="31" fillId="2" borderId="57" xfId="0" applyFont="1" applyFill="1" applyBorder="1" applyAlignment="1">
      <alignment horizontal="center" vertical="center" wrapText="1"/>
    </xf>
    <xf numFmtId="0" fontId="31" fillId="2" borderId="58" xfId="0" applyFont="1" applyFill="1" applyBorder="1" applyAlignment="1">
      <alignment horizontal="center" vertical="center" wrapText="1"/>
    </xf>
    <xf numFmtId="0" fontId="31" fillId="0" borderId="8" xfId="0" applyFont="1" applyBorder="1" applyAlignment="1">
      <alignment vertical="center" wrapText="1"/>
    </xf>
    <xf numFmtId="0" fontId="31" fillId="0" borderId="48" xfId="0" applyFont="1" applyBorder="1" applyAlignment="1">
      <alignment vertical="center" wrapText="1"/>
    </xf>
    <xf numFmtId="0" fontId="32" fillId="0" borderId="15" xfId="0" applyFont="1" applyBorder="1" applyAlignment="1">
      <alignment vertical="center" wrapText="1"/>
    </xf>
    <xf numFmtId="0" fontId="32" fillId="0" borderId="13" xfId="0" applyFont="1" applyBorder="1" applyAlignment="1">
      <alignment vertical="center" wrapText="1"/>
    </xf>
    <xf numFmtId="0" fontId="31" fillId="0" borderId="58" xfId="0" applyFont="1" applyBorder="1" applyAlignment="1">
      <alignment vertical="center" wrapText="1"/>
    </xf>
    <xf numFmtId="0" fontId="33" fillId="0" borderId="8" xfId="0" applyFont="1" applyBorder="1" applyAlignment="1">
      <alignment vertical="center" wrapText="1"/>
    </xf>
    <xf numFmtId="0" fontId="33" fillId="0" borderId="48" xfId="0" applyFont="1" applyBorder="1" applyAlignment="1">
      <alignment vertical="center" wrapText="1"/>
    </xf>
    <xf numFmtId="0" fontId="34" fillId="0" borderId="15" xfId="0" applyFont="1" applyBorder="1" applyAlignment="1">
      <alignment vertical="center" wrapText="1"/>
    </xf>
    <xf numFmtId="0" fontId="27" fillId="3" borderId="15" xfId="0" applyFont="1" applyFill="1" applyBorder="1" applyAlignment="1">
      <alignment vertical="center" wrapText="1"/>
    </xf>
    <xf numFmtId="0" fontId="13" fillId="0" borderId="58" xfId="0" applyFont="1" applyBorder="1" applyAlignment="1">
      <alignment vertical="center" wrapText="1"/>
    </xf>
    <xf numFmtId="0" fontId="13" fillId="3" borderId="15" xfId="0" applyFont="1" applyFill="1" applyBorder="1" applyAlignment="1">
      <alignment horizontal="justify" vertical="center" wrapText="1"/>
    </xf>
    <xf numFmtId="0" fontId="13" fillId="3" borderId="15" xfId="0" applyFont="1" applyFill="1" applyBorder="1" applyAlignment="1">
      <alignment horizontal="center" vertical="center" wrapText="1"/>
    </xf>
    <xf numFmtId="0" fontId="13" fillId="3" borderId="15" xfId="0" applyFont="1" applyFill="1" applyBorder="1" applyAlignment="1">
      <alignment vertical="center" wrapText="1"/>
    </xf>
    <xf numFmtId="0" fontId="12" fillId="2" borderId="13" xfId="0" applyFont="1" applyFill="1" applyBorder="1" applyAlignment="1">
      <alignment horizontal="justify" vertical="center" wrapText="1"/>
    </xf>
    <xf numFmtId="0" fontId="13" fillId="2" borderId="13" xfId="0" applyFont="1" applyFill="1" applyBorder="1" applyAlignment="1">
      <alignment horizontal="center" vertical="center" wrapText="1"/>
    </xf>
    <xf numFmtId="0" fontId="13" fillId="3" borderId="5" xfId="0" applyFont="1" applyFill="1" applyBorder="1" applyAlignment="1">
      <alignment vertical="center" wrapText="1"/>
    </xf>
    <xf numFmtId="0" fontId="13" fillId="3" borderId="5" xfId="0" applyFont="1" applyFill="1" applyBorder="1" applyAlignment="1">
      <alignment horizontal="center" vertical="center" wrapText="1"/>
    </xf>
    <xf numFmtId="0" fontId="31" fillId="2" borderId="59" xfId="0" applyFont="1" applyFill="1" applyBorder="1" applyAlignment="1">
      <alignment vertical="center" wrapText="1"/>
    </xf>
    <xf numFmtId="0" fontId="31" fillId="2" borderId="60" xfId="0" applyFont="1" applyFill="1" applyBorder="1" applyAlignment="1">
      <alignment vertical="center" wrapText="1"/>
    </xf>
    <xf numFmtId="0" fontId="31" fillId="2" borderId="58" xfId="0" applyFont="1" applyFill="1" applyBorder="1" applyAlignment="1">
      <alignment vertical="center" wrapText="1"/>
    </xf>
    <xf numFmtId="0" fontId="32" fillId="0" borderId="14" xfId="0" applyFont="1" applyBorder="1" applyAlignment="1">
      <alignment horizontal="right" vertical="center"/>
    </xf>
    <xf numFmtId="0" fontId="32" fillId="0" borderId="15" xfId="0" applyFont="1" applyBorder="1" applyAlignment="1">
      <alignment vertical="center"/>
    </xf>
    <xf numFmtId="0" fontId="32" fillId="0" borderId="36" xfId="0" applyFont="1" applyBorder="1" applyAlignment="1">
      <alignment horizontal="right" vertical="center"/>
    </xf>
    <xf numFmtId="16" fontId="32" fillId="0" borderId="4" xfId="0" applyNumberFormat="1" applyFont="1" applyBorder="1" applyAlignment="1">
      <alignment horizontal="right" vertical="center"/>
    </xf>
    <xf numFmtId="0" fontId="32" fillId="0" borderId="0" xfId="0" applyFont="1" applyAlignment="1">
      <alignment vertical="center"/>
    </xf>
    <xf numFmtId="0" fontId="0" fillId="0" borderId="0" xfId="0" applyFont="1"/>
    <xf numFmtId="0" fontId="7" fillId="0" borderId="0" xfId="0" applyFont="1" applyBorder="1" applyAlignment="1">
      <alignment vertical="center"/>
    </xf>
    <xf numFmtId="0" fontId="8" fillId="0" borderId="53" xfId="0" applyFont="1" applyBorder="1" applyAlignment="1">
      <alignment vertical="center"/>
    </xf>
    <xf numFmtId="0" fontId="8" fillId="0" borderId="6" xfId="0" applyFont="1" applyBorder="1" applyAlignment="1">
      <alignment vertical="center"/>
    </xf>
    <xf numFmtId="44" fontId="8" fillId="0" borderId="39" xfId="0" applyNumberFormat="1" applyFont="1" applyBorder="1" applyAlignment="1">
      <alignment horizontal="center" vertical="center"/>
    </xf>
    <xf numFmtId="44" fontId="13" fillId="0" borderId="5" xfId="0" applyNumberFormat="1" applyFont="1" applyBorder="1" applyAlignment="1">
      <alignment vertical="center" wrapText="1"/>
    </xf>
    <xf numFmtId="0" fontId="28" fillId="0" borderId="38" xfId="0" applyFont="1" applyBorder="1" applyAlignment="1">
      <alignment vertical="center" wrapText="1"/>
    </xf>
    <xf numFmtId="0" fontId="13" fillId="0" borderId="44" xfId="0" applyFont="1" applyBorder="1" applyAlignment="1">
      <alignment vertical="center"/>
    </xf>
    <xf numFmtId="44" fontId="6" fillId="0" borderId="4" xfId="0" applyNumberFormat="1" applyFont="1" applyBorder="1" applyAlignment="1">
      <alignment vertical="center"/>
    </xf>
    <xf numFmtId="44" fontId="6" fillId="0" borderId="38" xfId="0" applyNumberFormat="1" applyFont="1" applyBorder="1" applyAlignment="1">
      <alignment vertical="center"/>
    </xf>
    <xf numFmtId="0" fontId="29" fillId="0" borderId="44" xfId="0" applyFont="1" applyBorder="1" applyAlignment="1">
      <alignment vertical="center"/>
    </xf>
    <xf numFmtId="0" fontId="29" fillId="0" borderId="14" xfId="0" applyFont="1" applyBorder="1" applyAlignment="1">
      <alignment vertical="center"/>
    </xf>
    <xf numFmtId="0" fontId="0" fillId="0" borderId="50" xfId="0" applyBorder="1" applyAlignment="1"/>
    <xf numFmtId="0" fontId="0" fillId="0" borderId="27" xfId="0" applyBorder="1" applyAlignment="1"/>
    <xf numFmtId="44" fontId="8" fillId="0" borderId="5" xfId="0" applyNumberFormat="1" applyFont="1" applyBorder="1" applyAlignment="1">
      <alignment horizontal="center" vertical="center"/>
    </xf>
    <xf numFmtId="44" fontId="8" fillId="0" borderId="15" xfId="0" applyNumberFormat="1" applyFont="1" applyBorder="1" applyAlignment="1">
      <alignment horizontal="center" vertical="center"/>
    </xf>
    <xf numFmtId="0" fontId="7" fillId="0" borderId="37" xfId="0" applyFont="1" applyBorder="1" applyAlignment="1">
      <alignment vertical="center"/>
    </xf>
    <xf numFmtId="0" fontId="7" fillId="0" borderId="39" xfId="0" applyFont="1" applyBorder="1" applyAlignment="1">
      <alignment vertical="center"/>
    </xf>
    <xf numFmtId="0" fontId="7" fillId="0" borderId="40" xfId="0" applyFont="1" applyBorder="1" applyAlignment="1">
      <alignment vertical="center"/>
    </xf>
    <xf numFmtId="44" fontId="8" fillId="0" borderId="5" xfId="0" applyNumberFormat="1" applyFont="1" applyBorder="1" applyAlignment="1">
      <alignment vertical="center" wrapText="1"/>
    </xf>
    <xf numFmtId="44" fontId="0" fillId="0" borderId="0" xfId="0" applyNumberFormat="1"/>
    <xf numFmtId="44" fontId="5" fillId="0" borderId="5" xfId="0" applyNumberFormat="1" applyFont="1" applyBorder="1" applyAlignment="1">
      <alignment vertical="center" wrapText="1"/>
    </xf>
    <xf numFmtId="44" fontId="9" fillId="0" borderId="15" xfId="0" applyNumberFormat="1" applyFont="1" applyBorder="1" applyAlignment="1">
      <alignment horizontal="center" vertical="center"/>
    </xf>
    <xf numFmtId="0" fontId="10" fillId="0" borderId="46" xfId="0" applyFont="1" applyBorder="1" applyAlignment="1">
      <alignment vertical="center" wrapText="1"/>
    </xf>
    <xf numFmtId="0" fontId="6" fillId="0" borderId="15" xfId="0" applyFont="1" applyBorder="1" applyAlignment="1">
      <alignment horizontal="justify" vertical="center"/>
    </xf>
    <xf numFmtId="44" fontId="13" fillId="0" borderId="15" xfId="0" applyNumberFormat="1" applyFont="1" applyBorder="1" applyAlignment="1">
      <alignment horizontal="justify" vertical="center" wrapText="1"/>
    </xf>
    <xf numFmtId="44" fontId="6" fillId="0" borderId="15" xfId="0" applyNumberFormat="1" applyFont="1" applyBorder="1" applyAlignment="1">
      <alignment vertical="center"/>
    </xf>
    <xf numFmtId="44" fontId="5" fillId="0" borderId="4" xfId="0" applyNumberFormat="1" applyFont="1" applyBorder="1"/>
    <xf numFmtId="44" fontId="31" fillId="0" borderId="48" xfId="0" applyNumberFormat="1" applyFont="1" applyBorder="1" applyAlignment="1">
      <alignment vertical="center" wrapText="1"/>
    </xf>
    <xf numFmtId="0" fontId="12" fillId="0" borderId="7" xfId="0" applyFont="1" applyBorder="1" applyAlignment="1">
      <alignment vertical="center" wrapText="1"/>
    </xf>
    <xf numFmtId="44" fontId="9" fillId="0" borderId="4" xfId="0" applyNumberFormat="1" applyFont="1" applyBorder="1"/>
    <xf numFmtId="0" fontId="31" fillId="4" borderId="48" xfId="0" applyFont="1" applyFill="1" applyBorder="1" applyAlignment="1">
      <alignment vertical="center" wrapText="1"/>
    </xf>
    <xf numFmtId="0" fontId="31" fillId="4" borderId="7" xfId="0" applyFont="1" applyFill="1" applyBorder="1" applyAlignment="1">
      <alignment vertical="center" wrapText="1"/>
    </xf>
    <xf numFmtId="0" fontId="33" fillId="4" borderId="48" xfId="0" applyFont="1" applyFill="1" applyBorder="1" applyAlignment="1">
      <alignment vertical="center" wrapText="1"/>
    </xf>
    <xf numFmtId="0" fontId="13" fillId="4" borderId="48" xfId="0" applyFont="1" applyFill="1" applyBorder="1" applyAlignment="1">
      <alignment vertical="center" wrapText="1"/>
    </xf>
    <xf numFmtId="0" fontId="13" fillId="4" borderId="49" xfId="0" applyFont="1" applyFill="1" applyBorder="1" applyAlignment="1">
      <alignment vertical="center" wrapText="1"/>
    </xf>
    <xf numFmtId="0" fontId="12" fillId="4" borderId="0" xfId="0" applyFont="1" applyFill="1" applyBorder="1" applyAlignment="1">
      <alignment vertical="center" wrapText="1"/>
    </xf>
    <xf numFmtId="0" fontId="6" fillId="0" borderId="15" xfId="0" applyFont="1" applyBorder="1" applyAlignment="1">
      <alignment horizontal="center" vertical="center"/>
    </xf>
    <xf numFmtId="44" fontId="8" fillId="0" borderId="15" xfId="0" applyNumberFormat="1" applyFont="1" applyBorder="1" applyAlignment="1">
      <alignment vertical="center"/>
    </xf>
    <xf numFmtId="44" fontId="32" fillId="0" borderId="15" xfId="0" applyNumberFormat="1" applyFont="1" applyBorder="1" applyAlignment="1">
      <alignment vertical="center"/>
    </xf>
    <xf numFmtId="44" fontId="9" fillId="0" borderId="15" xfId="0" applyNumberFormat="1" applyFont="1" applyBorder="1" applyAlignment="1">
      <alignment vertical="center"/>
    </xf>
    <xf numFmtId="44" fontId="8" fillId="0" borderId="7" xfId="0" applyNumberFormat="1" applyFont="1" applyBorder="1" applyAlignment="1">
      <alignment horizontal="right" vertical="center"/>
    </xf>
    <xf numFmtId="44" fontId="8" fillId="0" borderId="10" xfId="0" applyNumberFormat="1" applyFont="1" applyBorder="1" applyAlignment="1">
      <alignment horizontal="justify" vertical="center"/>
    </xf>
    <xf numFmtId="44" fontId="0" fillId="0" borderId="10" xfId="0" applyNumberFormat="1" applyBorder="1"/>
    <xf numFmtId="44" fontId="8" fillId="0" borderId="9" xfId="0" applyNumberFormat="1" applyFont="1" applyBorder="1" applyAlignment="1">
      <alignment horizontal="justify"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44" fontId="0" fillId="0" borderId="18" xfId="0" applyNumberFormat="1" applyBorder="1" applyAlignment="1"/>
    <xf numFmtId="44" fontId="0" fillId="0" borderId="10" xfId="0" applyNumberFormat="1" applyBorder="1" applyAlignment="1"/>
    <xf numFmtId="44" fontId="9" fillId="0" borderId="4" xfId="0" applyNumberFormat="1" applyFont="1" applyBorder="1" applyAlignment="1">
      <alignment vertical="center"/>
    </xf>
    <xf numFmtId="0" fontId="0" fillId="0" borderId="0" xfId="0"/>
    <xf numFmtId="44" fontId="14" fillId="0" borderId="61" xfId="0" applyNumberFormat="1" applyFont="1" applyBorder="1" applyAlignment="1">
      <alignment horizontal="center"/>
    </xf>
    <xf numFmtId="0" fontId="4" fillId="4" borderId="5" xfId="0" applyFont="1" applyFill="1" applyBorder="1" applyAlignment="1">
      <alignment horizontal="right" vertical="center"/>
    </xf>
    <xf numFmtId="0" fontId="13" fillId="4" borderId="13" xfId="0" applyFont="1" applyFill="1" applyBorder="1" applyAlignment="1">
      <alignment vertical="center"/>
    </xf>
    <xf numFmtId="0" fontId="10" fillId="4" borderId="39" xfId="0" applyFont="1" applyFill="1" applyBorder="1" applyAlignment="1">
      <alignment vertical="center" wrapText="1"/>
    </xf>
    <xf numFmtId="0" fontId="13" fillId="4" borderId="15" xfId="0" applyFont="1" applyFill="1" applyBorder="1" applyAlignment="1">
      <alignment horizontal="justify" vertical="center"/>
    </xf>
    <xf numFmtId="0" fontId="13" fillId="4" borderId="13" xfId="0" applyFont="1" applyFill="1" applyBorder="1" applyAlignment="1">
      <alignment horizontal="justify" vertical="center"/>
    </xf>
    <xf numFmtId="0" fontId="6" fillId="4" borderId="15" xfId="0" applyFont="1" applyFill="1" applyBorder="1" applyAlignment="1">
      <alignment horizontal="justify" vertical="center"/>
    </xf>
    <xf numFmtId="0" fontId="13" fillId="4" borderId="5" xfId="0" applyFont="1" applyFill="1" applyBorder="1" applyAlignment="1">
      <alignment vertical="center"/>
    </xf>
    <xf numFmtId="0" fontId="28" fillId="4" borderId="38" xfId="0" applyFont="1" applyFill="1" applyBorder="1" applyAlignment="1">
      <alignment vertical="center" wrapText="1"/>
    </xf>
    <xf numFmtId="0" fontId="13" fillId="4" borderId="4" xfId="0" applyFont="1" applyFill="1" applyBorder="1" applyAlignment="1">
      <alignment horizontal="justify" vertical="center"/>
    </xf>
    <xf numFmtId="9" fontId="0" fillId="0" borderId="0" xfId="1" applyFont="1"/>
    <xf numFmtId="2" fontId="0" fillId="0" borderId="0" xfId="1" applyNumberFormat="1" applyFont="1"/>
    <xf numFmtId="44" fontId="8" fillId="5" borderId="5" xfId="0" applyNumberFormat="1" applyFont="1" applyFill="1" applyBorder="1" applyAlignment="1">
      <alignment vertical="center" wrapText="1"/>
    </xf>
    <xf numFmtId="44" fontId="8" fillId="6" borderId="5" xfId="0" applyNumberFormat="1" applyFont="1" applyFill="1" applyBorder="1" applyAlignment="1">
      <alignment vertical="center" wrapText="1"/>
    </xf>
    <xf numFmtId="44" fontId="13" fillId="6" borderId="5" xfId="0" applyNumberFormat="1" applyFont="1" applyFill="1" applyBorder="1" applyAlignment="1">
      <alignment vertical="center" wrapText="1"/>
    </xf>
    <xf numFmtId="0" fontId="4" fillId="7" borderId="5" xfId="0" applyFont="1" applyFill="1" applyBorder="1" applyAlignment="1">
      <alignment vertical="center"/>
    </xf>
    <xf numFmtId="0" fontId="4" fillId="7" borderId="13" xfId="0" applyFont="1" applyFill="1" applyBorder="1" applyAlignment="1">
      <alignment vertical="center"/>
    </xf>
    <xf numFmtId="0" fontId="10" fillId="7" borderId="56" xfId="0" applyFont="1" applyFill="1" applyBorder="1" applyAlignment="1">
      <alignment vertical="center"/>
    </xf>
    <xf numFmtId="0" fontId="8" fillId="7" borderId="5" xfId="0" applyFont="1" applyFill="1" applyBorder="1" applyAlignment="1">
      <alignment vertical="center"/>
    </xf>
    <xf numFmtId="0" fontId="6" fillId="7" borderId="15" xfId="0" applyFont="1" applyFill="1" applyBorder="1" applyAlignment="1">
      <alignment vertical="center"/>
    </xf>
    <xf numFmtId="0" fontId="13" fillId="0" borderId="4" xfId="0" applyFont="1" applyFill="1" applyBorder="1" applyAlignment="1">
      <alignment vertical="center"/>
    </xf>
    <xf numFmtId="44" fontId="13" fillId="0" borderId="5" xfId="0" applyNumberFormat="1" applyFont="1" applyFill="1" applyBorder="1" applyAlignment="1">
      <alignment vertical="center" wrapText="1"/>
    </xf>
    <xf numFmtId="44" fontId="14" fillId="0" borderId="25" xfId="0" applyNumberFormat="1" applyFont="1" applyBorder="1" applyAlignment="1">
      <alignment horizontal="center"/>
    </xf>
    <xf numFmtId="0" fontId="8" fillId="0" borderId="16" xfId="0" applyFont="1" applyBorder="1" applyAlignment="1">
      <alignment vertical="center"/>
    </xf>
    <xf numFmtId="0" fontId="0" fillId="0" borderId="0" xfId="0"/>
    <xf numFmtId="0" fontId="0" fillId="0" borderId="0" xfId="0" applyAlignment="1">
      <alignment vertical="center"/>
    </xf>
    <xf numFmtId="0" fontId="0" fillId="0" borderId="52" xfId="0" applyBorder="1" applyAlignment="1">
      <alignment vertical="center"/>
    </xf>
    <xf numFmtId="0" fontId="0" fillId="0" borderId="50" xfId="0" applyBorder="1" applyAlignment="1">
      <alignment horizontal="center" vertical="center"/>
    </xf>
    <xf numFmtId="0" fontId="0" fillId="0" borderId="50" xfId="0" applyBorder="1" applyAlignment="1">
      <alignment vertical="center"/>
    </xf>
    <xf numFmtId="0" fontId="0" fillId="0" borderId="46" xfId="0" applyBorder="1" applyAlignment="1">
      <alignment vertical="center"/>
    </xf>
    <xf numFmtId="0" fontId="0" fillId="0" borderId="36" xfId="0" applyBorder="1" applyAlignment="1">
      <alignment vertical="center"/>
    </xf>
    <xf numFmtId="0" fontId="37" fillId="0" borderId="50" xfId="0" applyFont="1" applyBorder="1" applyAlignment="1">
      <alignment horizontal="center" vertical="center"/>
    </xf>
    <xf numFmtId="0" fontId="38" fillId="0" borderId="50" xfId="0" applyFont="1" applyBorder="1" applyAlignment="1">
      <alignment horizontal="center" vertical="center"/>
    </xf>
    <xf numFmtId="0" fontId="0" fillId="0" borderId="13" xfId="0" applyBorder="1" applyAlignment="1">
      <alignment vertical="center"/>
    </xf>
    <xf numFmtId="0" fontId="0" fillId="0" borderId="0" xfId="0" applyBorder="1" applyAlignment="1">
      <alignment horizontal="center" vertical="center"/>
    </xf>
    <xf numFmtId="0" fontId="39" fillId="0" borderId="0" xfId="0" applyFont="1" applyBorder="1" applyAlignment="1">
      <alignment horizontal="centerContinuous" vertical="center"/>
    </xf>
    <xf numFmtId="0" fontId="0" fillId="0" borderId="0" xfId="0" applyBorder="1" applyAlignment="1">
      <alignment horizontal="centerContinuous" vertical="center"/>
    </xf>
    <xf numFmtId="0" fontId="0" fillId="0" borderId="0" xfId="0" applyBorder="1" applyAlignment="1">
      <alignment vertical="center"/>
    </xf>
    <xf numFmtId="0" fontId="40" fillId="5" borderId="37" xfId="0" applyFont="1" applyFill="1" applyBorder="1" applyAlignment="1">
      <alignment horizontal="centerContinuous" vertical="center"/>
    </xf>
    <xf numFmtId="0" fontId="40" fillId="5" borderId="39" xfId="0" applyFont="1" applyFill="1" applyBorder="1" applyAlignment="1">
      <alignment horizontal="centerContinuous" vertical="center"/>
    </xf>
    <xf numFmtId="0" fontId="40" fillId="5" borderId="5" xfId="0" applyFont="1" applyFill="1" applyBorder="1" applyAlignment="1">
      <alignment horizontal="centerContinuous" vertical="center"/>
    </xf>
    <xf numFmtId="0" fontId="41" fillId="0" borderId="0" xfId="0" applyFont="1" applyFill="1" applyBorder="1" applyAlignment="1">
      <alignment horizontal="center" vertical="center"/>
    </xf>
    <xf numFmtId="0" fontId="42" fillId="0" borderId="62" xfId="0" applyFont="1" applyBorder="1" applyAlignment="1">
      <alignment horizontal="left" vertical="center"/>
    </xf>
    <xf numFmtId="0" fontId="42" fillId="0" borderId="63" xfId="0" applyFont="1" applyBorder="1" applyAlignment="1">
      <alignment horizontal="left" vertical="center"/>
    </xf>
    <xf numFmtId="0" fontId="42" fillId="0" borderId="64" xfId="0" applyFont="1" applyBorder="1" applyAlignment="1">
      <alignment horizontal="left" vertical="center"/>
    </xf>
    <xf numFmtId="0" fontId="42" fillId="0" borderId="65" xfId="0" applyFont="1" applyBorder="1" applyAlignment="1">
      <alignment horizontal="left" vertical="center"/>
    </xf>
    <xf numFmtId="0" fontId="0" fillId="0" borderId="0" xfId="0" applyFill="1" applyBorder="1" applyAlignment="1">
      <alignment horizontal="right" vertical="center"/>
    </xf>
    <xf numFmtId="164" fontId="0" fillId="0" borderId="20" xfId="0" applyNumberFormat="1" applyFill="1" applyBorder="1" applyAlignment="1">
      <alignment horizontal="center" vertical="center"/>
    </xf>
    <xf numFmtId="0" fontId="42" fillId="0" borderId="66" xfId="0" applyFont="1" applyBorder="1" applyAlignment="1">
      <alignment vertical="center"/>
    </xf>
    <xf numFmtId="0" fontId="0" fillId="0" borderId="67" xfId="0" applyBorder="1" applyAlignment="1">
      <alignment vertical="center"/>
    </xf>
    <xf numFmtId="9" fontId="0" fillId="0" borderId="0" xfId="0" applyNumberFormat="1" applyBorder="1" applyAlignment="1">
      <alignment horizontal="left" vertical="center"/>
    </xf>
    <xf numFmtId="0" fontId="45" fillId="5" borderId="68" xfId="0" applyFont="1" applyFill="1" applyBorder="1" applyAlignment="1">
      <alignment horizontal="centerContinuous" vertical="center"/>
    </xf>
    <xf numFmtId="0" fontId="46" fillId="5" borderId="69" xfId="0" applyFont="1" applyFill="1" applyBorder="1" applyAlignment="1">
      <alignment horizontal="centerContinuous" vertical="center"/>
    </xf>
    <xf numFmtId="0" fontId="46" fillId="5" borderId="70" xfId="0" applyFont="1" applyFill="1" applyBorder="1" applyAlignment="1">
      <alignment horizontal="centerContinuous" vertical="center"/>
    </xf>
    <xf numFmtId="0" fontId="38" fillId="0" borderId="0" xfId="0" applyFont="1" applyBorder="1" applyAlignment="1">
      <alignment horizontal="left" vertical="center"/>
    </xf>
    <xf numFmtId="0" fontId="45" fillId="5" borderId="69" xfId="0" applyFont="1" applyFill="1" applyBorder="1" applyAlignment="1">
      <alignment horizontal="centerContinuous" vertical="center"/>
    </xf>
    <xf numFmtId="0" fontId="45" fillId="5" borderId="70" xfId="0" applyFont="1" applyFill="1" applyBorder="1" applyAlignment="1">
      <alignment horizontal="centerContinuous" vertical="center"/>
    </xf>
    <xf numFmtId="0" fontId="0" fillId="0" borderId="0" xfId="0" applyAlignment="1">
      <alignment horizontal="center" vertical="center" wrapText="1"/>
    </xf>
    <xf numFmtId="0" fontId="0" fillId="0" borderId="36" xfId="0" applyBorder="1" applyAlignment="1">
      <alignment horizontal="center" vertical="center" wrapText="1"/>
    </xf>
    <xf numFmtId="0" fontId="0" fillId="0" borderId="0" xfId="0" applyBorder="1" applyAlignment="1">
      <alignment horizontal="center" vertical="center" wrapText="1"/>
    </xf>
    <xf numFmtId="0" fontId="42" fillId="0" borderId="20" xfId="0" applyFont="1" applyFill="1" applyBorder="1" applyAlignment="1">
      <alignment horizontal="center" vertical="center" wrapText="1"/>
    </xf>
    <xf numFmtId="0" fontId="42" fillId="0" borderId="20" xfId="0" applyFont="1" applyBorder="1" applyAlignment="1">
      <alignment horizontal="center" vertical="center" wrapText="1"/>
    </xf>
    <xf numFmtId="0" fontId="42" fillId="0" borderId="0" xfId="0" applyFont="1"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0" fillId="0" borderId="36" xfId="0" applyBorder="1" applyAlignment="1">
      <alignment horizontal="center" vertical="center"/>
    </xf>
    <xf numFmtId="0" fontId="41" fillId="0" borderId="20" xfId="0" applyFont="1" applyFill="1" applyBorder="1" applyAlignment="1">
      <alignment horizontal="center" vertical="center"/>
    </xf>
    <xf numFmtId="0" fontId="0" fillId="0" borderId="0" xfId="0" applyFill="1"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164" fontId="0" fillId="0" borderId="20" xfId="0" applyNumberFormat="1" applyBorder="1" applyAlignment="1">
      <alignment vertical="center"/>
    </xf>
    <xf numFmtId="165" fontId="0" fillId="0" borderId="20" xfId="0" applyNumberFormat="1" applyBorder="1" applyAlignment="1">
      <alignment vertical="center"/>
    </xf>
    <xf numFmtId="9" fontId="0" fillId="0" borderId="20" xfId="0" applyNumberFormat="1" applyBorder="1" applyAlignment="1">
      <alignment horizontal="center" vertical="center"/>
    </xf>
    <xf numFmtId="166" fontId="0" fillId="0" borderId="0" xfId="0" applyNumberFormat="1" applyBorder="1" applyAlignment="1">
      <alignment vertical="center"/>
    </xf>
    <xf numFmtId="37" fontId="0" fillId="0" borderId="20" xfId="0" applyNumberFormat="1" applyBorder="1" applyAlignment="1">
      <alignment vertical="center"/>
    </xf>
    <xf numFmtId="166" fontId="0" fillId="0" borderId="70" xfId="0" applyNumberFormat="1" applyBorder="1" applyAlignment="1">
      <alignment vertical="center"/>
    </xf>
    <xf numFmtId="0" fontId="42" fillId="0" borderId="0" xfId="0" applyFont="1" applyBorder="1" applyAlignment="1">
      <alignment horizontal="right" vertical="center"/>
    </xf>
    <xf numFmtId="166" fontId="42" fillId="0" borderId="33" xfId="0" applyNumberFormat="1" applyFont="1" applyBorder="1" applyAlignment="1">
      <alignment vertical="center"/>
    </xf>
    <xf numFmtId="0" fontId="50" fillId="0" borderId="13" xfId="0" applyFont="1" applyFill="1" applyBorder="1" applyAlignment="1">
      <alignment horizontal="center" vertical="center"/>
    </xf>
    <xf numFmtId="0" fontId="51" fillId="0" borderId="0" xfId="0" applyFont="1" applyBorder="1" applyAlignment="1">
      <alignment vertical="center"/>
    </xf>
    <xf numFmtId="0" fontId="0" fillId="0" borderId="0" xfId="0" applyBorder="1" applyAlignment="1">
      <alignment horizontal="right" vertical="center"/>
    </xf>
    <xf numFmtId="166" fontId="42" fillId="0" borderId="20" xfId="0" applyNumberFormat="1" applyFont="1" applyBorder="1" applyAlignment="1">
      <alignment vertical="center"/>
    </xf>
    <xf numFmtId="0" fontId="52" fillId="0" borderId="0" xfId="0" applyFont="1" applyBorder="1" applyAlignment="1">
      <alignment vertical="center"/>
    </xf>
    <xf numFmtId="0" fontId="53" fillId="0" borderId="0" xfId="0" applyFont="1" applyBorder="1" applyAlignment="1">
      <alignment vertical="center"/>
    </xf>
    <xf numFmtId="0" fontId="0" fillId="0" borderId="27" xfId="0" applyBorder="1" applyAlignment="1">
      <alignment vertical="center"/>
    </xf>
    <xf numFmtId="0" fontId="42" fillId="0" borderId="0" xfId="0" applyFont="1" applyFill="1" applyBorder="1" applyAlignment="1">
      <alignment horizontal="right" vertical="center"/>
    </xf>
    <xf numFmtId="0" fontId="0" fillId="0" borderId="0" xfId="0" applyBorder="1" applyAlignment="1">
      <alignment horizontal="left" vertical="center"/>
    </xf>
    <xf numFmtId="0" fontId="0" fillId="0" borderId="71" xfId="0" applyBorder="1" applyAlignment="1">
      <alignment vertical="center"/>
    </xf>
    <xf numFmtId="10" fontId="42" fillId="0" borderId="20" xfId="0" applyNumberFormat="1" applyFont="1" applyBorder="1" applyAlignment="1">
      <alignment horizontal="center" vertical="center"/>
    </xf>
    <xf numFmtId="0" fontId="0" fillId="0" borderId="27" xfId="0" applyBorder="1" applyAlignment="1">
      <alignment horizontal="center" vertical="center"/>
    </xf>
    <xf numFmtId="0" fontId="0" fillId="0" borderId="15" xfId="0" applyBorder="1" applyAlignment="1">
      <alignment vertical="center"/>
    </xf>
    <xf numFmtId="0" fontId="0" fillId="0" borderId="38" xfId="0" applyBorder="1" applyAlignment="1">
      <alignment vertical="center"/>
    </xf>
    <xf numFmtId="0" fontId="0" fillId="0" borderId="52" xfId="0" applyBorder="1" applyAlignment="1">
      <alignment horizontal="center" vertical="center"/>
    </xf>
    <xf numFmtId="0" fontId="38" fillId="0" borderId="46" xfId="0" applyFont="1" applyBorder="1" applyAlignment="1">
      <alignment horizontal="right" vertical="center"/>
    </xf>
    <xf numFmtId="0" fontId="0" fillId="0" borderId="23" xfId="0" applyBorder="1" applyAlignment="1">
      <alignment horizontal="center" vertical="center"/>
    </xf>
    <xf numFmtId="0" fontId="0" fillId="0" borderId="20" xfId="0" applyBorder="1" applyAlignment="1">
      <alignment horizontal="left" vertical="center"/>
    </xf>
    <xf numFmtId="0" fontId="42" fillId="0" borderId="0" xfId="0" applyFont="1" applyBorder="1" applyAlignment="1">
      <alignment vertical="center"/>
    </xf>
    <xf numFmtId="0" fontId="0" fillId="0" borderId="20" xfId="0" applyBorder="1" applyAlignment="1">
      <alignment vertical="center"/>
    </xf>
    <xf numFmtId="0" fontId="42" fillId="0" borderId="66" xfId="0" applyFont="1" applyBorder="1" applyAlignment="1">
      <alignment horizontal="left" vertical="center"/>
    </xf>
    <xf numFmtId="0" fontId="42" fillId="0" borderId="67" xfId="0" applyFont="1" applyBorder="1" applyAlignment="1">
      <alignment horizontal="left" vertical="center"/>
    </xf>
    <xf numFmtId="164" fontId="0" fillId="0" borderId="20" xfId="0" applyNumberFormat="1" applyBorder="1" applyAlignment="1">
      <alignment horizontal="center" vertical="center"/>
    </xf>
    <xf numFmtId="0" fontId="45" fillId="5" borderId="73" xfId="0" applyFont="1" applyFill="1" applyBorder="1" applyAlignment="1">
      <alignment horizontal="centerContinuous" vertical="center"/>
    </xf>
    <xf numFmtId="0" fontId="42" fillId="0" borderId="70" xfId="0" applyFont="1" applyBorder="1" applyAlignment="1">
      <alignment horizontal="center" vertical="center" wrapText="1"/>
    </xf>
    <xf numFmtId="0" fontId="55" fillId="0" borderId="74" xfId="0" applyFont="1" applyBorder="1" applyAlignment="1">
      <alignment horizontal="center" vertical="center" wrapText="1"/>
    </xf>
    <xf numFmtId="0" fontId="41" fillId="0" borderId="20" xfId="0" applyFont="1" applyBorder="1" applyAlignment="1">
      <alignment horizontal="center" vertical="center"/>
    </xf>
    <xf numFmtId="0" fontId="41" fillId="0" borderId="68" xfId="0" applyFont="1" applyFill="1" applyBorder="1" applyAlignment="1">
      <alignment horizontal="center" vertical="center"/>
    </xf>
    <xf numFmtId="0" fontId="41" fillId="0" borderId="74" xfId="0" applyFont="1" applyBorder="1" applyAlignment="1">
      <alignment horizontal="center" vertical="center"/>
    </xf>
    <xf numFmtId="0" fontId="0" fillId="0" borderId="70" xfId="0" applyBorder="1" applyAlignment="1">
      <alignment horizontal="left" vertical="center"/>
    </xf>
    <xf numFmtId="167" fontId="0" fillId="0" borderId="20" xfId="0" applyNumberFormat="1" applyBorder="1" applyAlignment="1">
      <alignment horizontal="right"/>
    </xf>
    <xf numFmtId="166" fontId="0" fillId="0" borderId="20" xfId="0" applyNumberFormat="1" applyBorder="1" applyAlignment="1">
      <alignment vertical="center"/>
    </xf>
    <xf numFmtId="166" fontId="0" fillId="0" borderId="20" xfId="0" applyNumberFormat="1" applyBorder="1" applyAlignment="1">
      <alignment horizontal="center" vertical="center"/>
    </xf>
    <xf numFmtId="3" fontId="0" fillId="0" borderId="20" xfId="0" applyNumberFormat="1" applyBorder="1" applyAlignment="1">
      <alignment horizontal="center" vertical="center"/>
    </xf>
    <xf numFmtId="166" fontId="0" fillId="0" borderId="73" xfId="0" applyNumberFormat="1" applyBorder="1" applyAlignment="1">
      <alignment vertical="center"/>
    </xf>
    <xf numFmtId="168" fontId="0" fillId="0" borderId="20" xfId="0" applyNumberFormat="1" applyBorder="1" applyAlignment="1">
      <alignment horizontal="right" vertical="center"/>
    </xf>
    <xf numFmtId="166" fontId="0" fillId="0" borderId="74" xfId="0" applyNumberFormat="1" applyBorder="1" applyAlignment="1">
      <alignment vertical="center"/>
    </xf>
    <xf numFmtId="166" fontId="0" fillId="0" borderId="75" xfId="0" applyNumberFormat="1" applyFill="1" applyBorder="1" applyAlignment="1">
      <alignment vertical="center"/>
    </xf>
    <xf numFmtId="0" fontId="54" fillId="0" borderId="0" xfId="0" applyFont="1" applyFill="1" applyBorder="1" applyAlignment="1">
      <alignment vertical="center" wrapText="1"/>
    </xf>
    <xf numFmtId="0" fontId="54" fillId="0" borderId="72" xfId="0" applyFont="1" applyFill="1" applyBorder="1" applyAlignment="1">
      <alignment vertical="center"/>
    </xf>
    <xf numFmtId="0" fontId="0" fillId="0" borderId="23" xfId="0" applyBorder="1" applyAlignment="1">
      <alignment horizontal="center" vertical="center" wrapText="1"/>
    </xf>
    <xf numFmtId="0" fontId="42" fillId="6" borderId="20" xfId="0" applyFont="1" applyFill="1" applyBorder="1" applyAlignment="1">
      <alignment horizontal="center" vertical="center" wrapText="1"/>
    </xf>
    <xf numFmtId="0" fontId="42" fillId="0" borderId="74" xfId="0" applyFont="1" applyBorder="1" applyAlignment="1">
      <alignment horizontal="center" vertical="center" wrapText="1"/>
    </xf>
    <xf numFmtId="0" fontId="0" fillId="0" borderId="0" xfId="0" applyBorder="1" applyAlignment="1">
      <alignment horizontal="centerContinuous"/>
    </xf>
    <xf numFmtId="0" fontId="41" fillId="6" borderId="70" xfId="0" applyFont="1" applyFill="1" applyBorder="1" applyAlignment="1">
      <alignment horizontal="center" vertical="center"/>
    </xf>
    <xf numFmtId="0" fontId="41" fillId="0" borderId="20" xfId="0" quotePrefix="1" applyFont="1" applyBorder="1" applyAlignment="1">
      <alignment horizontal="center" vertical="center"/>
    </xf>
    <xf numFmtId="0" fontId="41" fillId="0" borderId="74" xfId="0" quotePrefix="1" applyFont="1" applyBorder="1" applyAlignment="1">
      <alignment horizontal="center" vertical="center"/>
    </xf>
    <xf numFmtId="0" fontId="0" fillId="0" borderId="0" xfId="0" applyBorder="1" applyAlignment="1">
      <alignment horizontal="center"/>
    </xf>
    <xf numFmtId="0" fontId="0" fillId="6" borderId="70" xfId="0" applyFill="1" applyBorder="1" applyAlignment="1">
      <alignment horizontal="center" vertical="center"/>
    </xf>
    <xf numFmtId="169" fontId="0" fillId="0" borderId="20" xfId="0" applyNumberFormat="1" applyBorder="1" applyAlignment="1">
      <alignment vertical="center"/>
    </xf>
    <xf numFmtId="165" fontId="0" fillId="0" borderId="20" xfId="0" applyNumberFormat="1" applyBorder="1" applyAlignment="1">
      <alignment horizontal="center" vertical="center"/>
    </xf>
    <xf numFmtId="37" fontId="0" fillId="0" borderId="0" xfId="0" applyNumberFormat="1" applyBorder="1"/>
    <xf numFmtId="0" fontId="0" fillId="6" borderId="70" xfId="0" applyFill="1" applyBorder="1" applyAlignment="1">
      <alignment horizontal="left" vertical="center"/>
    </xf>
    <xf numFmtId="168" fontId="0" fillId="0" borderId="20" xfId="0" applyNumberFormat="1" applyBorder="1" applyAlignment="1">
      <alignment vertical="center"/>
    </xf>
    <xf numFmtId="0" fontId="0" fillId="6" borderId="70" xfId="0" applyFill="1" applyBorder="1" applyAlignment="1">
      <alignment horizontal="right" vertical="center"/>
    </xf>
    <xf numFmtId="170" fontId="0" fillId="0" borderId="20" xfId="0" applyNumberFormat="1" applyBorder="1" applyAlignment="1">
      <alignment horizontal="center" vertical="center"/>
    </xf>
    <xf numFmtId="167" fontId="0" fillId="0" borderId="20" xfId="0" applyNumberFormat="1" applyBorder="1" applyAlignment="1">
      <alignment vertical="center"/>
    </xf>
    <xf numFmtId="166" fontId="0" fillId="0" borderId="75" xfId="0" applyNumberFormat="1" applyBorder="1" applyAlignment="1">
      <alignment vertical="center"/>
    </xf>
    <xf numFmtId="0" fontId="41" fillId="0" borderId="76" xfId="0" quotePrefix="1" applyFont="1" applyFill="1" applyBorder="1" applyAlignment="1">
      <alignment horizontal="center" vertical="center"/>
    </xf>
    <xf numFmtId="0" fontId="0" fillId="0" borderId="0" xfId="0" applyFill="1" applyBorder="1" applyAlignment="1">
      <alignment horizontal="center"/>
    </xf>
    <xf numFmtId="168" fontId="0" fillId="0" borderId="20" xfId="0" applyNumberFormat="1" applyBorder="1" applyAlignment="1">
      <alignment horizontal="center" vertical="center"/>
    </xf>
    <xf numFmtId="165" fontId="0" fillId="0" borderId="20" xfId="0" applyNumberFormat="1" applyBorder="1" applyAlignment="1">
      <alignment horizontal="right" vertical="center"/>
    </xf>
    <xf numFmtId="3" fontId="0" fillId="0" borderId="0" xfId="0" applyNumberFormat="1" applyBorder="1"/>
    <xf numFmtId="171" fontId="0" fillId="0" borderId="0" xfId="0" applyNumberFormat="1" applyFill="1" applyBorder="1" applyAlignment="1">
      <alignment horizontal="center"/>
    </xf>
    <xf numFmtId="0" fontId="0" fillId="0" borderId="20" xfId="0" applyFill="1" applyBorder="1" applyAlignment="1">
      <alignment horizontal="left" vertical="center"/>
    </xf>
    <xf numFmtId="166" fontId="0" fillId="0" borderId="20" xfId="0" applyNumberFormat="1" applyFill="1" applyBorder="1" applyAlignment="1">
      <alignment vertical="center"/>
    </xf>
    <xf numFmtId="171" fontId="0" fillId="0" borderId="20" xfId="0" applyNumberFormat="1" applyFill="1" applyBorder="1"/>
    <xf numFmtId="165" fontId="0" fillId="0" borderId="20" xfId="0" applyNumberFormat="1" applyFill="1" applyBorder="1" applyAlignment="1">
      <alignment vertical="center"/>
    </xf>
    <xf numFmtId="165" fontId="0" fillId="0" borderId="20" xfId="0" applyNumberFormat="1" applyFill="1" applyBorder="1" applyAlignment="1">
      <alignment horizontal="right" vertical="center"/>
    </xf>
    <xf numFmtId="166" fontId="0" fillId="0" borderId="0" xfId="0" applyNumberFormat="1" applyFill="1" applyBorder="1" applyAlignment="1">
      <alignment vertical="center"/>
    </xf>
    <xf numFmtId="3" fontId="0" fillId="0" borderId="20" xfId="0" applyNumberFormat="1" applyFill="1" applyBorder="1" applyAlignment="1">
      <alignment horizontal="center" vertical="center"/>
    </xf>
    <xf numFmtId="166" fontId="0" fillId="0" borderId="73" xfId="0" applyNumberFormat="1" applyFill="1" applyBorder="1" applyAlignment="1">
      <alignment vertical="center"/>
    </xf>
    <xf numFmtId="166" fontId="0" fillId="0" borderId="20" xfId="0" applyNumberFormat="1" applyFill="1" applyBorder="1" applyAlignment="1">
      <alignment horizontal="center" vertical="center"/>
    </xf>
    <xf numFmtId="0" fontId="0" fillId="0" borderId="70" xfId="0" applyFill="1" applyBorder="1" applyAlignment="1">
      <alignment horizontal="left" vertical="center"/>
    </xf>
    <xf numFmtId="172" fontId="0" fillId="0" borderId="20" xfId="0" applyNumberFormat="1" applyFill="1" applyBorder="1" applyAlignment="1">
      <alignment vertical="center"/>
    </xf>
    <xf numFmtId="9" fontId="0" fillId="0" borderId="20" xfId="0" applyNumberFormat="1" applyFill="1" applyBorder="1" applyAlignment="1">
      <alignment horizontal="center" vertical="center"/>
    </xf>
    <xf numFmtId="166" fontId="0" fillId="0" borderId="0" xfId="0" applyNumberFormat="1"/>
    <xf numFmtId="166" fontId="0" fillId="0" borderId="13" xfId="0" applyNumberFormat="1" applyBorder="1" applyAlignment="1">
      <alignment vertical="center"/>
    </xf>
    <xf numFmtId="0" fontId="46" fillId="0" borderId="0" xfId="0" applyFont="1" applyFill="1" applyBorder="1" applyAlignment="1">
      <alignment horizontal="centerContinuous" vertical="center"/>
    </xf>
    <xf numFmtId="166" fontId="58" fillId="5" borderId="13" xfId="0" applyNumberFormat="1" applyFont="1" applyFill="1" applyBorder="1" applyAlignment="1">
      <alignment horizontal="center" vertical="center" wrapText="1"/>
    </xf>
    <xf numFmtId="0" fontId="41" fillId="0" borderId="0" xfId="0" quotePrefix="1" applyFont="1" applyBorder="1" applyAlignment="1">
      <alignment horizontal="center"/>
    </xf>
    <xf numFmtId="0" fontId="0" fillId="0" borderId="20" xfId="0" applyBorder="1"/>
    <xf numFmtId="0" fontId="0" fillId="0" borderId="20" xfId="0" applyFill="1" applyBorder="1"/>
    <xf numFmtId="168" fontId="0" fillId="0" borderId="20" xfId="0" applyNumberFormat="1" applyFill="1" applyBorder="1" applyAlignment="1">
      <alignment horizontal="right" vertical="center"/>
    </xf>
    <xf numFmtId="164" fontId="0" fillId="0" borderId="20" xfId="0" applyNumberFormat="1" applyFill="1" applyBorder="1" applyAlignment="1">
      <alignment vertical="center"/>
    </xf>
    <xf numFmtId="166" fontId="0" fillId="0" borderId="74" xfId="0" applyNumberFormat="1" applyFill="1" applyBorder="1" applyAlignment="1">
      <alignment vertical="center"/>
    </xf>
    <xf numFmtId="166" fontId="0" fillId="0" borderId="44" xfId="0" applyNumberFormat="1" applyFill="1" applyBorder="1" applyAlignment="1">
      <alignment vertical="center"/>
    </xf>
    <xf numFmtId="0" fontId="57" fillId="0" borderId="0" xfId="0" applyFont="1" applyFill="1" applyBorder="1" applyAlignment="1">
      <alignment vertical="center" wrapText="1"/>
    </xf>
    <xf numFmtId="0" fontId="0" fillId="0" borderId="38" xfId="0" applyBorder="1" applyAlignment="1">
      <alignment horizontal="center" vertical="center"/>
    </xf>
    <xf numFmtId="0" fontId="0" fillId="0" borderId="0" xfId="0" applyAlignment="1">
      <alignment horizontal="center"/>
    </xf>
    <xf numFmtId="0" fontId="41" fillId="0" borderId="23" xfId="0" applyFont="1" applyBorder="1" applyAlignment="1">
      <alignment horizontal="center" vertical="center"/>
    </xf>
    <xf numFmtId="0" fontId="57" fillId="0" borderId="0" xfId="0" applyFont="1" applyFill="1" applyBorder="1" applyAlignment="1">
      <alignment horizontal="center" vertical="center"/>
    </xf>
    <xf numFmtId="0" fontId="57" fillId="5" borderId="20" xfId="0" applyFont="1" applyFill="1" applyBorder="1" applyAlignment="1">
      <alignment horizontal="center" vertical="center" wrapText="1"/>
    </xf>
    <xf numFmtId="0" fontId="55" fillId="0" borderId="20" xfId="0" applyFont="1" applyFill="1" applyBorder="1" applyAlignment="1">
      <alignment horizontal="center" vertical="center"/>
    </xf>
    <xf numFmtId="0" fontId="46" fillId="0" borderId="0" xfId="0" applyFont="1" applyFill="1" applyBorder="1" applyAlignment="1">
      <alignment horizontal="center" vertical="center"/>
    </xf>
    <xf numFmtId="0" fontId="57" fillId="5" borderId="0" xfId="0" applyFont="1" applyFill="1" applyBorder="1" applyAlignment="1">
      <alignment horizontal="center" vertical="center" wrapText="1"/>
    </xf>
    <xf numFmtId="0" fontId="41" fillId="0" borderId="69" xfId="0" applyFont="1" applyBorder="1" applyAlignment="1">
      <alignment horizontal="center" vertical="center" wrapText="1"/>
    </xf>
    <xf numFmtId="0" fontId="0" fillId="0" borderId="0" xfId="0" applyBorder="1" applyAlignment="1">
      <alignment horizontal="right"/>
    </xf>
    <xf numFmtId="0" fontId="0" fillId="0" borderId="68" xfId="0" applyFont="1" applyBorder="1" applyAlignment="1">
      <alignment horizontal="left"/>
    </xf>
    <xf numFmtId="170" fontId="0" fillId="0" borderId="20" xfId="0" applyNumberFormat="1" applyFont="1" applyFill="1" applyBorder="1" applyAlignment="1">
      <alignment horizontal="right" vertical="center"/>
    </xf>
    <xf numFmtId="0" fontId="42" fillId="0" borderId="0" xfId="0" applyFont="1" applyFill="1" applyBorder="1" applyAlignment="1">
      <alignment horizontal="center" vertical="center"/>
    </xf>
    <xf numFmtId="165" fontId="0" fillId="0" borderId="0" xfId="0" applyNumberFormat="1" applyBorder="1" applyAlignment="1">
      <alignment horizontal="center" vertical="center" wrapText="1"/>
    </xf>
    <xf numFmtId="170" fontId="0" fillId="0" borderId="0" xfId="0" applyNumberFormat="1" applyFill="1" applyBorder="1" applyAlignment="1">
      <alignment vertical="center"/>
    </xf>
    <xf numFmtId="0" fontId="0" fillId="6" borderId="68" xfId="0" applyFill="1" applyBorder="1" applyAlignment="1">
      <alignment horizontal="left"/>
    </xf>
    <xf numFmtId="170" fontId="0" fillId="6" borderId="20" xfId="0" applyNumberFormat="1" applyFont="1" applyFill="1" applyBorder="1" applyAlignment="1">
      <alignment horizontal="right" vertical="center"/>
    </xf>
    <xf numFmtId="0" fontId="0" fillId="0" borderId="68" xfId="0" applyFill="1" applyBorder="1" applyAlignment="1">
      <alignment horizontal="left"/>
    </xf>
    <xf numFmtId="0" fontId="0" fillId="0" borderId="0" xfId="0" applyFill="1" applyBorder="1" applyAlignment="1">
      <alignment vertical="center"/>
    </xf>
    <xf numFmtId="0" fontId="0" fillId="0" borderId="0" xfId="0" applyFill="1" applyBorder="1" applyAlignment="1">
      <alignment horizontal="left" vertical="center"/>
    </xf>
    <xf numFmtId="166" fontId="42" fillId="0" borderId="0" xfId="0" applyNumberFormat="1" applyFont="1" applyFill="1" applyBorder="1" applyAlignment="1">
      <alignment horizontal="right" vertical="center"/>
    </xf>
    <xf numFmtId="170" fontId="0" fillId="0" borderId="33" xfId="0" applyNumberFormat="1" applyFont="1" applyFill="1" applyBorder="1" applyAlignment="1">
      <alignment horizontal="right" vertical="center"/>
    </xf>
    <xf numFmtId="9" fontId="0" fillId="0" borderId="0" xfId="0" applyNumberFormat="1" applyFill="1" applyBorder="1" applyAlignment="1">
      <alignment horizontal="left" vertical="center"/>
    </xf>
    <xf numFmtId="0" fontId="51" fillId="0" borderId="0" xfId="0" applyFont="1" applyFill="1" applyBorder="1" applyAlignment="1">
      <alignment vertical="center"/>
    </xf>
    <xf numFmtId="170" fontId="0" fillId="0" borderId="0" xfId="0" applyNumberFormat="1" applyFont="1" applyFill="1" applyBorder="1" applyAlignment="1">
      <alignment horizontal="right" vertical="center"/>
    </xf>
    <xf numFmtId="170" fontId="0" fillId="0" borderId="0" xfId="0" applyNumberFormat="1" applyFill="1" applyBorder="1" applyAlignment="1">
      <alignment horizontal="left" vertical="center"/>
    </xf>
    <xf numFmtId="0" fontId="59" fillId="0" borderId="0" xfId="0" applyFont="1" applyFill="1" applyBorder="1" applyAlignment="1">
      <alignment horizontal="right" vertical="center"/>
    </xf>
    <xf numFmtId="166" fontId="0" fillId="0" borderId="0" xfId="0" applyNumberFormat="1" applyFill="1" applyBorder="1" applyAlignment="1">
      <alignment horizontal="center" vertical="center"/>
    </xf>
    <xf numFmtId="170" fontId="0" fillId="0" borderId="20" xfId="0" applyNumberFormat="1" applyFont="1" applyFill="1" applyBorder="1" applyAlignment="1">
      <alignment vertical="center"/>
    </xf>
    <xf numFmtId="0" fontId="60" fillId="0" borderId="0" xfId="0" applyFont="1" applyFill="1" applyBorder="1" applyAlignment="1">
      <alignment horizontal="right" vertical="center"/>
    </xf>
    <xf numFmtId="170" fontId="0" fillId="0" borderId="0" xfId="0" applyNumberFormat="1" applyFont="1" applyFill="1" applyBorder="1" applyAlignment="1">
      <alignment vertical="center"/>
    </xf>
    <xf numFmtId="0" fontId="57" fillId="5" borderId="0" xfId="0" applyFont="1" applyFill="1" applyBorder="1" applyAlignment="1">
      <alignment horizontal="right" vertical="center"/>
    </xf>
    <xf numFmtId="166" fontId="0" fillId="0" borderId="0" xfId="0" applyNumberFormat="1" applyFill="1" applyBorder="1" applyAlignment="1">
      <alignment horizontal="left" vertical="center"/>
    </xf>
    <xf numFmtId="0" fontId="57" fillId="5" borderId="0" xfId="0" applyFont="1" applyFill="1" applyBorder="1" applyAlignment="1">
      <alignment vertical="center"/>
    </xf>
    <xf numFmtId="0" fontId="0" fillId="5" borderId="0" xfId="0" applyFill="1" applyBorder="1" applyAlignment="1">
      <alignment vertical="center"/>
    </xf>
    <xf numFmtId="0" fontId="0" fillId="0" borderId="0" xfId="0" applyFill="1" applyBorder="1" applyAlignment="1"/>
    <xf numFmtId="170" fontId="0" fillId="0" borderId="0" xfId="0" applyNumberFormat="1"/>
    <xf numFmtId="0" fontId="54" fillId="0" borderId="0" xfId="0" applyFont="1" applyFill="1" applyBorder="1" applyAlignment="1">
      <alignment vertical="center"/>
    </xf>
    <xf numFmtId="0" fontId="54" fillId="0" borderId="0" xfId="0" applyFont="1" applyFill="1" applyBorder="1" applyAlignment="1">
      <alignment horizontal="left" vertical="center"/>
    </xf>
    <xf numFmtId="0" fontId="54" fillId="0" borderId="0" xfId="0" applyFont="1" applyFill="1" applyBorder="1" applyAlignment="1">
      <alignment horizontal="left" vertical="center" wrapText="1"/>
    </xf>
    <xf numFmtId="170" fontId="0" fillId="0" borderId="0" xfId="0" applyNumberFormat="1" applyFont="1" applyBorder="1" applyAlignment="1">
      <alignment vertical="center"/>
    </xf>
    <xf numFmtId="0" fontId="0" fillId="0" borderId="0" xfId="0" applyFont="1" applyBorder="1" applyAlignment="1">
      <alignment vertical="center"/>
    </xf>
    <xf numFmtId="0" fontId="0" fillId="0" borderId="0" xfId="0"/>
    <xf numFmtId="0" fontId="13" fillId="0" borderId="48" xfId="0" applyFont="1" applyBorder="1" applyAlignment="1">
      <alignment vertical="center" wrapText="1"/>
    </xf>
    <xf numFmtId="0" fontId="13" fillId="0" borderId="8" xfId="0" applyFont="1" applyBorder="1" applyAlignment="1">
      <alignment vertical="center" wrapText="1"/>
    </xf>
    <xf numFmtId="0" fontId="12" fillId="0" borderId="7" xfId="0" applyFont="1" applyBorder="1" applyAlignment="1">
      <alignment horizontal="center" vertical="center" wrapText="1"/>
    </xf>
    <xf numFmtId="16" fontId="32" fillId="0" borderId="0" xfId="0" applyNumberFormat="1" applyFont="1" applyBorder="1" applyAlignment="1">
      <alignment horizontal="right" vertical="center"/>
    </xf>
    <xf numFmtId="0" fontId="32" fillId="0" borderId="0" xfId="0" applyFont="1" applyBorder="1" applyAlignment="1">
      <alignment vertical="center"/>
    </xf>
    <xf numFmtId="0" fontId="1" fillId="0" borderId="0" xfId="0" applyFont="1" applyAlignment="1">
      <alignment horizontal="left" vertical="center" wrapText="1" indent="5"/>
    </xf>
    <xf numFmtId="0" fontId="3" fillId="0" borderId="0" xfId="0" applyFont="1" applyAlignment="1">
      <alignment vertical="center" wrapText="1"/>
    </xf>
    <xf numFmtId="44" fontId="9" fillId="0" borderId="4" xfId="0" applyNumberFormat="1" applyFont="1" applyBorder="1" applyAlignment="1">
      <alignment wrapText="1"/>
    </xf>
    <xf numFmtId="44" fontId="0" fillId="0" borderId="0" xfId="0" applyNumberFormat="1" applyAlignment="1">
      <alignment wrapText="1"/>
    </xf>
    <xf numFmtId="0" fontId="35" fillId="0" borderId="0" xfId="0" applyFont="1" applyAlignment="1">
      <alignment horizontal="left" vertical="center" indent="5"/>
    </xf>
    <xf numFmtId="0" fontId="12" fillId="8" borderId="37" xfId="0" applyFont="1" applyFill="1" applyBorder="1" applyAlignment="1">
      <alignment vertical="center"/>
    </xf>
    <xf numFmtId="0" fontId="12" fillId="8" borderId="4" xfId="0" applyFont="1" applyFill="1" applyBorder="1" applyAlignment="1">
      <alignment vertical="center"/>
    </xf>
    <xf numFmtId="0" fontId="12" fillId="8" borderId="5" xfId="0" applyFont="1" applyFill="1" applyBorder="1" applyAlignment="1">
      <alignment vertical="center"/>
    </xf>
    <xf numFmtId="0" fontId="9" fillId="0" borderId="16" xfId="0" applyFont="1" applyBorder="1" applyAlignment="1">
      <alignment horizontal="center" vertical="center"/>
    </xf>
    <xf numFmtId="0" fontId="9" fillId="0" borderId="6" xfId="0" applyFont="1" applyBorder="1" applyAlignment="1">
      <alignment horizontal="center" vertical="center"/>
    </xf>
    <xf numFmtId="0" fontId="7" fillId="0" borderId="17" xfId="0" applyFont="1" applyBorder="1" applyAlignment="1">
      <alignment vertical="center"/>
    </xf>
    <xf numFmtId="0" fontId="7" fillId="0" borderId="8" xfId="0" applyFont="1" applyBorder="1" applyAlignment="1">
      <alignment vertical="center"/>
    </xf>
    <xf numFmtId="0" fontId="8" fillId="0" borderId="18" xfId="0" applyFont="1" applyBorder="1" applyAlignment="1">
      <alignment vertical="center"/>
    </xf>
    <xf numFmtId="0" fontId="8" fillId="0" borderId="10" xfId="0" applyFont="1" applyBorder="1" applyAlignment="1">
      <alignment vertical="center"/>
    </xf>
    <xf numFmtId="0" fontId="8" fillId="0" borderId="18" xfId="0" applyFont="1" applyBorder="1" applyAlignment="1">
      <alignment horizontal="center" vertical="center"/>
    </xf>
    <xf numFmtId="0" fontId="8" fillId="0" borderId="10" xfId="0" applyFont="1" applyBorder="1" applyAlignment="1">
      <alignment horizontal="center" vertical="center"/>
    </xf>
    <xf numFmtId="0" fontId="11" fillId="0" borderId="0" xfId="0" applyFont="1" applyAlignment="1">
      <alignment vertical="center"/>
    </xf>
    <xf numFmtId="0" fontId="11" fillId="0" borderId="13" xfId="0" applyFont="1" applyBorder="1" applyAlignment="1">
      <alignment vertical="center"/>
    </xf>
    <xf numFmtId="0" fontId="6" fillId="0" borderId="37" xfId="0" applyFont="1" applyBorder="1" applyAlignment="1">
      <alignment vertical="center"/>
    </xf>
    <xf numFmtId="0" fontId="6" fillId="0" borderId="39" xfId="0" applyFont="1" applyBorder="1" applyAlignment="1">
      <alignment vertical="center"/>
    </xf>
    <xf numFmtId="0" fontId="6" fillId="0" borderId="40" xfId="0" applyFont="1" applyBorder="1" applyAlignment="1">
      <alignment vertical="center"/>
    </xf>
    <xf numFmtId="0" fontId="10" fillId="0" borderId="37" xfId="0" applyFont="1" applyBorder="1" applyAlignment="1">
      <alignment vertical="center"/>
    </xf>
    <xf numFmtId="0" fontId="10" fillId="0" borderId="39" xfId="0" applyFont="1" applyBorder="1" applyAlignment="1">
      <alignment vertical="center"/>
    </xf>
    <xf numFmtId="0" fontId="10" fillId="0" borderId="40" xfId="0" applyFont="1" applyBorder="1" applyAlignment="1">
      <alignment vertical="center"/>
    </xf>
    <xf numFmtId="0" fontId="0" fillId="0" borderId="23" xfId="0" applyBorder="1" applyAlignment="1">
      <alignment vertical="center" wrapText="1"/>
    </xf>
    <xf numFmtId="0" fontId="0" fillId="0" borderId="0" xfId="0" applyAlignment="1">
      <alignment vertical="center" wrapText="1"/>
    </xf>
    <xf numFmtId="0" fontId="5" fillId="0" borderId="37" xfId="0" applyFont="1" applyBorder="1" applyAlignment="1">
      <alignment horizontal="center" vertical="center"/>
    </xf>
    <xf numFmtId="0" fontId="5" fillId="0" borderId="5" xfId="0" applyFont="1" applyBorder="1" applyAlignment="1">
      <alignment horizontal="center" vertical="center"/>
    </xf>
    <xf numFmtId="0" fontId="7" fillId="0" borderId="51" xfId="0" applyFont="1" applyBorder="1" applyAlignment="1">
      <alignment vertical="center" wrapText="1"/>
    </xf>
    <xf numFmtId="0" fontId="7" fillId="0" borderId="14" xfId="0" applyFont="1" applyBorder="1" applyAlignment="1">
      <alignment vertical="center" wrapText="1"/>
    </xf>
    <xf numFmtId="0" fontId="4" fillId="0" borderId="50" xfId="0" applyFont="1" applyBorder="1" applyAlignment="1">
      <alignment horizontal="right" vertical="center"/>
    </xf>
    <xf numFmtId="0" fontId="4" fillId="0" borderId="46" xfId="0" applyFont="1" applyBorder="1" applyAlignment="1">
      <alignment horizontal="right" vertical="center"/>
    </xf>
    <xf numFmtId="0" fontId="4" fillId="0" borderId="0" xfId="0" applyFont="1" applyAlignment="1">
      <alignment horizontal="right" vertical="center"/>
    </xf>
    <xf numFmtId="0" fontId="4" fillId="0" borderId="13" xfId="0" applyFont="1" applyBorder="1" applyAlignment="1">
      <alignment horizontal="right" vertical="center"/>
    </xf>
    <xf numFmtId="0" fontId="4" fillId="0" borderId="27" xfId="0" applyFont="1" applyBorder="1" applyAlignment="1">
      <alignment horizontal="right" vertical="center"/>
    </xf>
    <xf numFmtId="0" fontId="4" fillId="0" borderId="15" xfId="0" applyFont="1" applyBorder="1" applyAlignment="1">
      <alignment horizontal="right" vertical="center"/>
    </xf>
    <xf numFmtId="0" fontId="29" fillId="0" borderId="44" xfId="0" applyFont="1" applyBorder="1" applyAlignment="1">
      <alignment horizontal="center" vertical="center"/>
    </xf>
    <xf numFmtId="0" fontId="29" fillId="0" borderId="36" xfId="0" applyFont="1" applyBorder="1" applyAlignment="1">
      <alignment horizontal="center" vertical="center"/>
    </xf>
    <xf numFmtId="0" fontId="7" fillId="0" borderId="52" xfId="0" applyFont="1" applyBorder="1" applyAlignment="1">
      <alignment vertical="center" wrapText="1"/>
    </xf>
    <xf numFmtId="0" fontId="7" fillId="0" borderId="23" xfId="0" applyFont="1" applyBorder="1" applyAlignment="1">
      <alignment vertical="center" wrapText="1"/>
    </xf>
    <xf numFmtId="0" fontId="0" fillId="0" borderId="50" xfId="0" applyBorder="1"/>
    <xf numFmtId="0" fontId="0" fillId="0" borderId="0" xfId="0"/>
    <xf numFmtId="0" fontId="0" fillId="0" borderId="50" xfId="0" applyBorder="1" applyAlignment="1">
      <alignment vertical="top" wrapText="1"/>
    </xf>
    <xf numFmtId="0" fontId="0" fillId="0" borderId="0" xfId="0" applyAlignment="1">
      <alignment vertical="top" wrapText="1"/>
    </xf>
    <xf numFmtId="0" fontId="13" fillId="0" borderId="55" xfId="0" applyFont="1" applyBorder="1" applyAlignment="1">
      <alignment vertical="center" wrapText="1"/>
    </xf>
    <xf numFmtId="0" fontId="13" fillId="0" borderId="7" xfId="0" applyFont="1" applyBorder="1" applyAlignment="1">
      <alignment vertical="center" wrapText="1"/>
    </xf>
    <xf numFmtId="0" fontId="13" fillId="0" borderId="48" xfId="0" applyFont="1" applyBorder="1" applyAlignment="1">
      <alignment vertical="center" wrapText="1"/>
    </xf>
    <xf numFmtId="0" fontId="13" fillId="0" borderId="17" xfId="0" applyFont="1" applyBorder="1" applyAlignment="1">
      <alignment vertical="center" wrapText="1"/>
    </xf>
    <xf numFmtId="0" fontId="13" fillId="0" borderId="12" xfId="0" applyFont="1" applyBorder="1" applyAlignment="1">
      <alignment vertical="center" wrapText="1"/>
    </xf>
    <xf numFmtId="0" fontId="13" fillId="0" borderId="8" xfId="0" applyFont="1" applyBorder="1" applyAlignment="1">
      <alignment vertical="center" wrapText="1"/>
    </xf>
    <xf numFmtId="0" fontId="0" fillId="0" borderId="64" xfId="0" applyBorder="1" applyAlignment="1">
      <alignment vertical="center"/>
    </xf>
    <xf numFmtId="0" fontId="0" fillId="0" borderId="0" xfId="0" applyBorder="1" applyAlignment="1">
      <alignment vertical="center"/>
    </xf>
    <xf numFmtId="0" fontId="0" fillId="0" borderId="64" xfId="0" applyBorder="1" applyAlignment="1">
      <alignment horizontal="left" vertical="center"/>
    </xf>
    <xf numFmtId="0" fontId="0" fillId="0" borderId="0" xfId="0" applyBorder="1" applyAlignment="1">
      <alignment horizontal="left" vertical="center"/>
    </xf>
    <xf numFmtId="0" fontId="42" fillId="0" borderId="52" xfId="0" applyFont="1" applyBorder="1" applyAlignment="1">
      <alignment horizontal="left" vertical="center" wrapText="1"/>
    </xf>
    <xf numFmtId="0" fontId="42" fillId="0" borderId="46" xfId="0" applyFont="1" applyBorder="1" applyAlignment="1">
      <alignment horizontal="left" vertical="center" wrapText="1"/>
    </xf>
    <xf numFmtId="0" fontId="42" fillId="0" borderId="38" xfId="0" applyFont="1" applyBorder="1" applyAlignment="1">
      <alignment horizontal="left" vertical="center" wrapText="1"/>
    </xf>
    <xf numFmtId="0" fontId="42" fillId="0" borderId="15" xfId="0" applyFont="1" applyBorder="1" applyAlignment="1">
      <alignment horizontal="left" vertical="center" wrapText="1"/>
    </xf>
    <xf numFmtId="0" fontId="0" fillId="0" borderId="68" xfId="0" applyBorder="1" applyAlignment="1">
      <alignment horizontal="left" vertical="center"/>
    </xf>
    <xf numFmtId="0" fontId="0" fillId="0" borderId="70" xfId="0" applyBorder="1" applyAlignment="1">
      <alignment horizontal="left" vertical="center"/>
    </xf>
    <xf numFmtId="0" fontId="42" fillId="0" borderId="68" xfId="0" applyFont="1" applyFill="1" applyBorder="1" applyAlignment="1">
      <alignment horizontal="center" vertical="center" wrapText="1"/>
    </xf>
    <xf numFmtId="0" fontId="42" fillId="0" borderId="70" xfId="0" applyFont="1" applyFill="1" applyBorder="1" applyAlignment="1">
      <alignment horizontal="center" vertical="center" wrapText="1"/>
    </xf>
    <xf numFmtId="0" fontId="41" fillId="0" borderId="68" xfId="0" applyFont="1" applyFill="1" applyBorder="1" applyAlignment="1">
      <alignment horizontal="center" vertical="center"/>
    </xf>
    <xf numFmtId="0" fontId="41" fillId="0" borderId="70" xfId="0" applyFont="1" applyFill="1" applyBorder="1" applyAlignment="1">
      <alignment horizontal="center" vertical="center"/>
    </xf>
    <xf numFmtId="0" fontId="42" fillId="0" borderId="23" xfId="0" applyFont="1" applyBorder="1" applyAlignment="1">
      <alignment horizontal="left" vertical="center" wrapText="1"/>
    </xf>
    <xf numFmtId="0" fontId="42" fillId="0" borderId="13" xfId="0" applyFont="1" applyBorder="1" applyAlignment="1">
      <alignment horizontal="left" vertical="center" wrapText="1"/>
    </xf>
    <xf numFmtId="0" fontId="54" fillId="0" borderId="72" xfId="0" applyFont="1" applyFill="1" applyBorder="1" applyAlignment="1">
      <alignment horizontal="left" vertical="center" wrapText="1"/>
    </xf>
    <xf numFmtId="0" fontId="42" fillId="0" borderId="68" xfId="0" applyFont="1" applyBorder="1" applyAlignment="1">
      <alignment horizontal="center" vertical="center" wrapText="1"/>
    </xf>
    <xf numFmtId="0" fontId="42" fillId="0" borderId="70" xfId="0" applyFont="1" applyBorder="1" applyAlignment="1">
      <alignment horizontal="center" vertical="center" wrapText="1"/>
    </xf>
    <xf numFmtId="0" fontId="41" fillId="0" borderId="70" xfId="0" quotePrefix="1" applyFont="1" applyFill="1" applyBorder="1" applyAlignment="1">
      <alignment horizontal="center" vertical="center"/>
    </xf>
    <xf numFmtId="0" fontId="56" fillId="0" borderId="68" xfId="0" applyFont="1" applyBorder="1" applyAlignment="1">
      <alignment horizontal="left" vertical="center"/>
    </xf>
    <xf numFmtId="0" fontId="56" fillId="0" borderId="70" xfId="0" applyFont="1" applyBorder="1" applyAlignment="1">
      <alignment horizontal="left" vertical="center"/>
    </xf>
    <xf numFmtId="0" fontId="57" fillId="5" borderId="52" xfId="0" applyFont="1" applyFill="1" applyBorder="1" applyAlignment="1">
      <alignment horizontal="center" vertical="center" wrapText="1"/>
    </xf>
    <xf numFmtId="0" fontId="57" fillId="5" borderId="50" xfId="0" applyFont="1" applyFill="1" applyBorder="1" applyAlignment="1">
      <alignment horizontal="center" vertical="center" wrapText="1"/>
    </xf>
    <xf numFmtId="0" fontId="57" fillId="5" borderId="46" xfId="0" applyFont="1" applyFill="1" applyBorder="1" applyAlignment="1">
      <alignment horizontal="center" vertical="center" wrapText="1"/>
    </xf>
    <xf numFmtId="0" fontId="57" fillId="5" borderId="38" xfId="0" applyFont="1" applyFill="1" applyBorder="1" applyAlignment="1">
      <alignment horizontal="center" vertical="center" wrapText="1"/>
    </xf>
    <xf numFmtId="0" fontId="57" fillId="5" borderId="27" xfId="0" applyFont="1" applyFill="1" applyBorder="1" applyAlignment="1">
      <alignment horizontal="center" vertical="center" wrapText="1"/>
    </xf>
    <xf numFmtId="0" fontId="57" fillId="5" borderId="15" xfId="0" applyFont="1" applyFill="1" applyBorder="1" applyAlignment="1">
      <alignment horizontal="center" vertical="center" wrapText="1"/>
    </xf>
    <xf numFmtId="0" fontId="41" fillId="0" borderId="68" xfId="0" applyFont="1" applyBorder="1" applyAlignment="1">
      <alignment horizontal="center" vertical="center"/>
    </xf>
    <xf numFmtId="0" fontId="41" fillId="0" borderId="70" xfId="0" applyFont="1" applyBorder="1" applyAlignment="1">
      <alignment horizontal="center" vertical="center"/>
    </xf>
    <xf numFmtId="0" fontId="0" fillId="0" borderId="68" xfId="0" applyBorder="1" applyAlignment="1">
      <alignment horizontal="right" vertical="center"/>
    </xf>
    <xf numFmtId="0" fontId="0" fillId="0" borderId="70" xfId="0" applyBorder="1" applyAlignment="1">
      <alignment horizontal="right" vertical="center"/>
    </xf>
    <xf numFmtId="0" fontId="41" fillId="0" borderId="68" xfId="0" quotePrefix="1" applyFont="1" applyBorder="1" applyAlignment="1">
      <alignment horizontal="center" vertical="center"/>
    </xf>
    <xf numFmtId="0" fontId="0" fillId="0" borderId="68" xfId="0" applyFill="1" applyBorder="1" applyAlignment="1">
      <alignment horizontal="left" vertical="center"/>
    </xf>
    <xf numFmtId="0" fontId="0" fillId="0" borderId="70" xfId="0" applyFill="1" applyBorder="1" applyAlignment="1">
      <alignment horizontal="left" vertical="center"/>
    </xf>
    <xf numFmtId="0" fontId="45" fillId="5" borderId="72" xfId="0" applyFont="1" applyFill="1" applyBorder="1" applyAlignment="1">
      <alignment horizontal="center" vertical="center" wrapText="1"/>
    </xf>
    <xf numFmtId="0" fontId="0" fillId="0" borderId="68" xfId="0" applyFont="1" applyBorder="1" applyAlignment="1">
      <alignment horizontal="left" vertical="center"/>
    </xf>
    <xf numFmtId="0" fontId="0" fillId="0" borderId="69" xfId="0" applyBorder="1"/>
    <xf numFmtId="0" fontId="0" fillId="0" borderId="70" xfId="0" applyBorder="1"/>
    <xf numFmtId="0" fontId="39" fillId="0" borderId="0" xfId="0" applyFont="1" applyBorder="1" applyAlignment="1">
      <alignment horizontal="center" vertical="center"/>
    </xf>
    <xf numFmtId="0" fontId="40" fillId="5" borderId="37" xfId="0" applyFont="1" applyFill="1" applyBorder="1" applyAlignment="1">
      <alignment horizontal="center" vertical="center"/>
    </xf>
    <xf numFmtId="0" fontId="40" fillId="5" borderId="39" xfId="0" applyFont="1" applyFill="1" applyBorder="1" applyAlignment="1">
      <alignment horizontal="center" vertical="center"/>
    </xf>
    <xf numFmtId="0" fontId="40" fillId="5" borderId="5" xfId="0" applyFont="1" applyFill="1" applyBorder="1" applyAlignment="1">
      <alignment horizontal="center" vertical="center"/>
    </xf>
    <xf numFmtId="0" fontId="42" fillId="0" borderId="69" xfId="0" applyFont="1" applyBorder="1" applyAlignment="1">
      <alignment horizontal="center" vertical="center" wrapText="1"/>
    </xf>
    <xf numFmtId="0" fontId="41" fillId="0" borderId="68" xfId="0" applyFont="1" applyBorder="1" applyAlignment="1">
      <alignment horizontal="center" vertical="center" wrapText="1"/>
    </xf>
    <xf numFmtId="0" fontId="41" fillId="0" borderId="69" xfId="0" applyFont="1" applyBorder="1" applyAlignment="1">
      <alignment horizontal="center" vertical="center" wrapText="1"/>
    </xf>
    <xf numFmtId="0" fontId="41" fillId="0" borderId="70" xfId="0" applyFont="1" applyBorder="1" applyAlignment="1">
      <alignment horizontal="center" vertical="center" wrapText="1"/>
    </xf>
    <xf numFmtId="0" fontId="57" fillId="5" borderId="0" xfId="0" applyFont="1" applyFill="1" applyBorder="1" applyAlignment="1">
      <alignment horizontal="center" vertical="center" wrapText="1"/>
    </xf>
    <xf numFmtId="0" fontId="0" fillId="0" borderId="69" xfId="0" applyFill="1" applyBorder="1" applyAlignment="1">
      <alignment horizontal="left" vertical="center"/>
    </xf>
    <xf numFmtId="0" fontId="0" fillId="6" borderId="68" xfId="0" applyFill="1" applyBorder="1" applyAlignment="1">
      <alignment horizontal="left" vertical="center"/>
    </xf>
    <xf numFmtId="0" fontId="0" fillId="6" borderId="69" xfId="0" applyFill="1" applyBorder="1" applyAlignment="1">
      <alignment horizontal="left" vertical="center"/>
    </xf>
    <xf numFmtId="0" fontId="0" fillId="6" borderId="70" xfId="0" applyFill="1" applyBorder="1" applyAlignment="1">
      <alignment horizontal="lef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
  <sheetViews>
    <sheetView tabSelected="1" workbookViewId="0">
      <selection activeCell="E38" sqref="E38"/>
    </sheetView>
  </sheetViews>
  <sheetFormatPr defaultColWidth="8.85546875" defaultRowHeight="15" x14ac:dyDescent="0.25"/>
  <cols>
    <col min="2" max="2" width="58.7109375" customWidth="1"/>
    <col min="3" max="3" width="14.42578125" customWidth="1"/>
    <col min="4" max="4" width="12.7109375" customWidth="1"/>
    <col min="5" max="5" width="21" customWidth="1"/>
    <col min="6" max="6" width="25.42578125" customWidth="1"/>
  </cols>
  <sheetData>
    <row r="1" spans="1:6" ht="16.5" thickBot="1" x14ac:dyDescent="0.3">
      <c r="A1" s="3"/>
      <c r="B1" s="4" t="s">
        <v>0</v>
      </c>
      <c r="C1" s="5" t="s">
        <v>1</v>
      </c>
      <c r="D1" s="4" t="s">
        <v>2</v>
      </c>
      <c r="E1" s="300" t="s">
        <v>3</v>
      </c>
      <c r="F1" s="301" t="s">
        <v>4</v>
      </c>
    </row>
    <row r="2" spans="1:6" ht="19.5" thickBot="1" x14ac:dyDescent="0.3">
      <c r="A2" s="7">
        <v>1</v>
      </c>
      <c r="B2" s="8" t="s">
        <v>5</v>
      </c>
      <c r="C2" s="9"/>
      <c r="D2" s="10"/>
      <c r="E2" s="11"/>
      <c r="F2" s="12"/>
    </row>
    <row r="3" spans="1:6" ht="15" customHeight="1" x14ac:dyDescent="0.25">
      <c r="A3" s="528" t="s">
        <v>6</v>
      </c>
      <c r="B3" s="13" t="s">
        <v>7</v>
      </c>
      <c r="C3" s="530"/>
      <c r="D3" s="532"/>
      <c r="E3" s="329"/>
      <c r="F3" s="29"/>
    </row>
    <row r="4" spans="1:6" ht="15.75" customHeight="1" thickBot="1" x14ac:dyDescent="0.3">
      <c r="A4" s="529"/>
      <c r="B4" s="14" t="s">
        <v>8</v>
      </c>
      <c r="C4" s="531"/>
      <c r="D4" s="533"/>
      <c r="E4" s="258"/>
      <c r="F4" s="30"/>
    </row>
    <row r="5" spans="1:6" ht="17.25" thickBot="1" x14ac:dyDescent="0.35">
      <c r="A5" s="18" t="s">
        <v>9</v>
      </c>
      <c r="B5" s="19" t="s">
        <v>10</v>
      </c>
      <c r="C5" s="9" t="s">
        <v>11</v>
      </c>
      <c r="D5" s="20">
        <v>1</v>
      </c>
      <c r="E5" s="328">
        <v>0</v>
      </c>
      <c r="F5" s="297">
        <f>E5*D5</f>
        <v>0</v>
      </c>
    </row>
    <row r="6" spans="1:6" ht="17.25" thickBot="1" x14ac:dyDescent="0.35">
      <c r="A6" s="18" t="s">
        <v>12</v>
      </c>
      <c r="B6" s="19" t="s">
        <v>13</v>
      </c>
      <c r="C6" s="9" t="s">
        <v>11</v>
      </c>
      <c r="D6" s="20">
        <v>1</v>
      </c>
      <c r="E6" s="328">
        <v>0</v>
      </c>
      <c r="F6" s="297">
        <f t="shared" ref="F6:F12" si="0">E6*D6</f>
        <v>0</v>
      </c>
    </row>
    <row r="7" spans="1:6" ht="17.25" thickBot="1" x14ac:dyDescent="0.35">
      <c r="A7" s="18" t="s">
        <v>14</v>
      </c>
      <c r="B7" s="19" t="s">
        <v>15</v>
      </c>
      <c r="C7" s="9" t="s">
        <v>11</v>
      </c>
      <c r="D7" s="20">
        <v>1</v>
      </c>
      <c r="E7" s="328">
        <v>0</v>
      </c>
      <c r="F7" s="297">
        <f t="shared" si="0"/>
        <v>0</v>
      </c>
    </row>
    <row r="8" spans="1:6" ht="17.25" thickBot="1" x14ac:dyDescent="0.35">
      <c r="A8" s="18" t="s">
        <v>16</v>
      </c>
      <c r="B8" s="19" t="s">
        <v>17</v>
      </c>
      <c r="C8" s="9" t="s">
        <v>11</v>
      </c>
      <c r="D8" s="20">
        <v>1</v>
      </c>
      <c r="E8" s="328">
        <v>0</v>
      </c>
      <c r="F8" s="297">
        <f t="shared" si="0"/>
        <v>0</v>
      </c>
    </row>
    <row r="9" spans="1:6" ht="17.25" thickBot="1" x14ac:dyDescent="0.35">
      <c r="A9" s="18" t="s">
        <v>18</v>
      </c>
      <c r="B9" s="19" t="s">
        <v>19</v>
      </c>
      <c r="C9" s="9" t="s">
        <v>11</v>
      </c>
      <c r="D9" s="20">
        <v>1</v>
      </c>
      <c r="E9" s="328">
        <v>0</v>
      </c>
      <c r="F9" s="297">
        <f t="shared" si="0"/>
        <v>0</v>
      </c>
    </row>
    <row r="10" spans="1:6" ht="17.25" thickBot="1" x14ac:dyDescent="0.35">
      <c r="A10" s="18" t="s">
        <v>20</v>
      </c>
      <c r="B10" s="19" t="s">
        <v>21</v>
      </c>
      <c r="C10" s="9" t="s">
        <v>11</v>
      </c>
      <c r="D10" s="20">
        <v>1</v>
      </c>
      <c r="E10" s="328">
        <v>0</v>
      </c>
      <c r="F10" s="297">
        <f t="shared" si="0"/>
        <v>0</v>
      </c>
    </row>
    <row r="11" spans="1:6" ht="17.25" thickBot="1" x14ac:dyDescent="0.35">
      <c r="A11" s="18" t="s">
        <v>22</v>
      </c>
      <c r="B11" s="19" t="s">
        <v>23</v>
      </c>
      <c r="C11" s="9" t="s">
        <v>11</v>
      </c>
      <c r="D11" s="20">
        <v>1</v>
      </c>
      <c r="E11" s="328">
        <v>0</v>
      </c>
      <c r="F11" s="297">
        <f t="shared" si="0"/>
        <v>0</v>
      </c>
    </row>
    <row r="12" spans="1:6" ht="17.25" thickBot="1" x14ac:dyDescent="0.35">
      <c r="A12" s="18" t="s">
        <v>24</v>
      </c>
      <c r="B12" s="19" t="s">
        <v>25</v>
      </c>
      <c r="C12" s="9" t="s">
        <v>11</v>
      </c>
      <c r="D12" s="20">
        <v>1</v>
      </c>
      <c r="E12" s="328">
        <v>0</v>
      </c>
      <c r="F12" s="297">
        <f t="shared" si="0"/>
        <v>0</v>
      </c>
    </row>
    <row r="13" spans="1:6" ht="17.25" thickBot="1" x14ac:dyDescent="0.35">
      <c r="A13" s="18"/>
      <c r="B13" s="19"/>
      <c r="C13" s="9"/>
      <c r="D13" s="20"/>
      <c r="E13" s="328"/>
      <c r="F13" s="298"/>
    </row>
    <row r="14" spans="1:6" ht="16.5" x14ac:dyDescent="0.3">
      <c r="A14" s="528" t="s">
        <v>26</v>
      </c>
      <c r="B14" s="13"/>
      <c r="C14" s="530"/>
      <c r="D14" s="534"/>
      <c r="E14" s="328"/>
      <c r="F14" s="302"/>
    </row>
    <row r="15" spans="1:6" ht="17.25" thickBot="1" x14ac:dyDescent="0.35">
      <c r="A15" s="529"/>
      <c r="B15" s="14" t="s">
        <v>27</v>
      </c>
      <c r="C15" s="531"/>
      <c r="D15" s="535"/>
      <c r="E15" s="328"/>
      <c r="F15" s="303"/>
    </row>
    <row r="16" spans="1:6" ht="17.25" thickBot="1" x14ac:dyDescent="0.35">
      <c r="A16" s="18" t="s">
        <v>28</v>
      </c>
      <c r="B16" s="19" t="s">
        <v>10</v>
      </c>
      <c r="C16" s="9" t="s">
        <v>11</v>
      </c>
      <c r="D16" s="20">
        <v>1</v>
      </c>
      <c r="E16" s="328">
        <v>0</v>
      </c>
      <c r="F16" s="297">
        <f t="shared" ref="F16:F32" si="1">E16*D16</f>
        <v>0</v>
      </c>
    </row>
    <row r="17" spans="1:6" ht="17.25" thickBot="1" x14ac:dyDescent="0.35">
      <c r="A17" s="18" t="s">
        <v>29</v>
      </c>
      <c r="B17" s="19" t="s">
        <v>13</v>
      </c>
      <c r="C17" s="9" t="s">
        <v>11</v>
      </c>
      <c r="D17" s="20">
        <v>1</v>
      </c>
      <c r="E17" s="328">
        <v>0</v>
      </c>
      <c r="F17" s="297">
        <f t="shared" si="1"/>
        <v>0</v>
      </c>
    </row>
    <row r="18" spans="1:6" ht="17.25" thickBot="1" x14ac:dyDescent="0.35">
      <c r="A18" s="18" t="s">
        <v>30</v>
      </c>
      <c r="B18" s="19" t="s">
        <v>15</v>
      </c>
      <c r="C18" s="9" t="s">
        <v>11</v>
      </c>
      <c r="D18" s="20">
        <v>1</v>
      </c>
      <c r="E18" s="328">
        <v>0</v>
      </c>
      <c r="F18" s="297">
        <f t="shared" si="1"/>
        <v>0</v>
      </c>
    </row>
    <row r="19" spans="1:6" ht="17.25" thickBot="1" x14ac:dyDescent="0.35">
      <c r="A19" s="18" t="s">
        <v>31</v>
      </c>
      <c r="B19" s="19" t="s">
        <v>17</v>
      </c>
      <c r="C19" s="9" t="s">
        <v>11</v>
      </c>
      <c r="D19" s="20">
        <v>1</v>
      </c>
      <c r="E19" s="328">
        <v>0</v>
      </c>
      <c r="F19" s="297">
        <f t="shared" si="1"/>
        <v>0</v>
      </c>
    </row>
    <row r="20" spans="1:6" ht="17.25" thickBot="1" x14ac:dyDescent="0.35">
      <c r="A20" s="18" t="s">
        <v>32</v>
      </c>
      <c r="B20" s="19" t="s">
        <v>33</v>
      </c>
      <c r="C20" s="9" t="s">
        <v>11</v>
      </c>
      <c r="D20" s="20">
        <v>1</v>
      </c>
      <c r="E20" s="328">
        <v>0</v>
      </c>
      <c r="F20" s="297">
        <f t="shared" si="1"/>
        <v>0</v>
      </c>
    </row>
    <row r="21" spans="1:6" ht="17.25" thickBot="1" x14ac:dyDescent="0.35">
      <c r="A21" s="18" t="s">
        <v>34</v>
      </c>
      <c r="B21" s="19" t="s">
        <v>21</v>
      </c>
      <c r="C21" s="9" t="s">
        <v>11</v>
      </c>
      <c r="D21" s="20">
        <v>1</v>
      </c>
      <c r="E21" s="328">
        <v>0</v>
      </c>
      <c r="F21" s="297">
        <f t="shared" si="1"/>
        <v>0</v>
      </c>
    </row>
    <row r="22" spans="1:6" ht="17.25" thickBot="1" x14ac:dyDescent="0.35">
      <c r="A22" s="18" t="s">
        <v>35</v>
      </c>
      <c r="B22" s="19" t="s">
        <v>23</v>
      </c>
      <c r="C22" s="9" t="s">
        <v>11</v>
      </c>
      <c r="D22" s="20">
        <v>1</v>
      </c>
      <c r="E22" s="328">
        <v>0</v>
      </c>
      <c r="F22" s="297">
        <f t="shared" si="1"/>
        <v>0</v>
      </c>
    </row>
    <row r="23" spans="1:6" ht="17.25" thickBot="1" x14ac:dyDescent="0.35">
      <c r="A23" s="18" t="s">
        <v>36</v>
      </c>
      <c r="B23" s="19" t="s">
        <v>25</v>
      </c>
      <c r="C23" s="9" t="s">
        <v>11</v>
      </c>
      <c r="D23" s="20">
        <v>1</v>
      </c>
      <c r="E23" s="328">
        <v>0</v>
      </c>
      <c r="F23" s="297">
        <f t="shared" si="1"/>
        <v>0</v>
      </c>
    </row>
    <row r="24" spans="1:6" ht="19.5" thickBot="1" x14ac:dyDescent="0.35">
      <c r="A24" s="22" t="s">
        <v>37</v>
      </c>
      <c r="B24" s="14" t="s">
        <v>38</v>
      </c>
      <c r="C24" s="9"/>
      <c r="D24" s="20"/>
      <c r="E24" s="328"/>
      <c r="F24" s="297"/>
    </row>
    <row r="25" spans="1:6" ht="17.25" thickBot="1" x14ac:dyDescent="0.3">
      <c r="A25" s="18" t="s">
        <v>39</v>
      </c>
      <c r="B25" s="19" t="s">
        <v>10</v>
      </c>
      <c r="C25" s="9" t="s">
        <v>11</v>
      </c>
      <c r="D25" s="20">
        <v>1</v>
      </c>
      <c r="E25" s="296">
        <f>E5*2</f>
        <v>0</v>
      </c>
      <c r="F25" s="297">
        <f t="shared" si="1"/>
        <v>0</v>
      </c>
    </row>
    <row r="26" spans="1:6" ht="17.25" thickBot="1" x14ac:dyDescent="0.3">
      <c r="A26" s="18" t="s">
        <v>40</v>
      </c>
      <c r="B26" s="19" t="s">
        <v>13</v>
      </c>
      <c r="C26" s="9" t="s">
        <v>11</v>
      </c>
      <c r="D26" s="20">
        <v>1</v>
      </c>
      <c r="E26" s="296">
        <f t="shared" ref="E26:E50" si="2">E6*2</f>
        <v>0</v>
      </c>
      <c r="F26" s="297">
        <f t="shared" si="1"/>
        <v>0</v>
      </c>
    </row>
    <row r="27" spans="1:6" ht="17.25" thickBot="1" x14ac:dyDescent="0.3">
      <c r="A27" s="18" t="s">
        <v>41</v>
      </c>
      <c r="B27" s="19" t="s">
        <v>15</v>
      </c>
      <c r="C27" s="9" t="s">
        <v>11</v>
      </c>
      <c r="D27" s="20">
        <v>1</v>
      </c>
      <c r="E27" s="296">
        <f t="shared" si="2"/>
        <v>0</v>
      </c>
      <c r="F27" s="297">
        <f t="shared" si="1"/>
        <v>0</v>
      </c>
    </row>
    <row r="28" spans="1:6" ht="17.25" thickBot="1" x14ac:dyDescent="0.3">
      <c r="A28" s="18" t="s">
        <v>42</v>
      </c>
      <c r="B28" s="19" t="s">
        <v>17</v>
      </c>
      <c r="C28" s="9" t="s">
        <v>11</v>
      </c>
      <c r="D28" s="20">
        <v>1</v>
      </c>
      <c r="E28" s="296">
        <f t="shared" si="2"/>
        <v>0</v>
      </c>
      <c r="F28" s="297">
        <f t="shared" si="1"/>
        <v>0</v>
      </c>
    </row>
    <row r="29" spans="1:6" ht="17.25" thickBot="1" x14ac:dyDescent="0.3">
      <c r="A29" s="18" t="s">
        <v>43</v>
      </c>
      <c r="B29" s="19" t="s">
        <v>19</v>
      </c>
      <c r="C29" s="9" t="s">
        <v>11</v>
      </c>
      <c r="D29" s="20">
        <v>1</v>
      </c>
      <c r="E29" s="296">
        <f t="shared" si="2"/>
        <v>0</v>
      </c>
      <c r="F29" s="297">
        <f t="shared" si="1"/>
        <v>0</v>
      </c>
    </row>
    <row r="30" spans="1:6" ht="17.25" thickBot="1" x14ac:dyDescent="0.3">
      <c r="A30" s="18" t="s">
        <v>44</v>
      </c>
      <c r="B30" s="19" t="s">
        <v>21</v>
      </c>
      <c r="C30" s="9" t="s">
        <v>11</v>
      </c>
      <c r="D30" s="20">
        <v>1</v>
      </c>
      <c r="E30" s="296">
        <f t="shared" si="2"/>
        <v>0</v>
      </c>
      <c r="F30" s="297">
        <f t="shared" si="1"/>
        <v>0</v>
      </c>
    </row>
    <row r="31" spans="1:6" ht="17.25" thickBot="1" x14ac:dyDescent="0.3">
      <c r="A31" s="18" t="s">
        <v>45</v>
      </c>
      <c r="B31" s="19" t="s">
        <v>23</v>
      </c>
      <c r="C31" s="9" t="s">
        <v>11</v>
      </c>
      <c r="D31" s="20">
        <v>1</v>
      </c>
      <c r="E31" s="296">
        <f t="shared" si="2"/>
        <v>0</v>
      </c>
      <c r="F31" s="297">
        <f t="shared" si="1"/>
        <v>0</v>
      </c>
    </row>
    <row r="32" spans="1:6" ht="17.25" thickBot="1" x14ac:dyDescent="0.3">
      <c r="A32" s="18" t="s">
        <v>46</v>
      </c>
      <c r="B32" s="15" t="s">
        <v>47</v>
      </c>
      <c r="C32" s="16" t="s">
        <v>11</v>
      </c>
      <c r="D32" s="20">
        <v>1</v>
      </c>
      <c r="E32" s="296">
        <f t="shared" si="2"/>
        <v>0</v>
      </c>
      <c r="F32" s="297">
        <f t="shared" si="1"/>
        <v>0</v>
      </c>
    </row>
    <row r="33" spans="1:6" ht="17.25" thickBot="1" x14ac:dyDescent="0.3">
      <c r="A33" s="23"/>
      <c r="B33" s="24"/>
      <c r="C33" s="24"/>
      <c r="D33" s="20"/>
      <c r="E33" s="296"/>
      <c r="F33" s="299"/>
    </row>
    <row r="34" spans="1:6" ht="17.25" thickBot="1" x14ac:dyDescent="0.3">
      <c r="A34" s="25"/>
      <c r="B34" s="26"/>
      <c r="C34" s="27"/>
      <c r="D34" s="20"/>
      <c r="E34" s="296"/>
      <c r="F34" s="299"/>
    </row>
    <row r="35" spans="1:6" ht="17.25" thickBot="1" x14ac:dyDescent="0.35">
      <c r="A35" s="32"/>
      <c r="B35" s="33"/>
      <c r="C35" s="34"/>
      <c r="D35" s="35"/>
      <c r="E35" s="296"/>
      <c r="F35" s="36"/>
    </row>
    <row r="36" spans="1:6" ht="17.25" thickBot="1" x14ac:dyDescent="0.35">
      <c r="A36" s="50"/>
      <c r="B36" s="51"/>
      <c r="C36" s="52"/>
      <c r="D36" s="35"/>
      <c r="E36" s="296"/>
      <c r="F36" s="53"/>
    </row>
    <row r="37" spans="1:6" ht="17.25" thickBot="1" x14ac:dyDescent="0.35">
      <c r="A37" s="37" t="s">
        <v>48</v>
      </c>
      <c r="B37" s="38" t="s">
        <v>49</v>
      </c>
      <c r="C37" s="38" t="s">
        <v>50</v>
      </c>
      <c r="D37" s="35">
        <v>1</v>
      </c>
      <c r="E37" s="296">
        <f t="shared" si="2"/>
        <v>0</v>
      </c>
      <c r="F37" s="36">
        <f t="shared" ref="F37:F50" si="3">E37*D37</f>
        <v>0</v>
      </c>
    </row>
    <row r="38" spans="1:6" ht="17.25" thickBot="1" x14ac:dyDescent="0.35">
      <c r="A38" s="39"/>
      <c r="B38" s="40"/>
      <c r="C38" s="41"/>
      <c r="D38" s="35"/>
      <c r="E38" s="296"/>
      <c r="F38" s="36"/>
    </row>
    <row r="39" spans="1:6" ht="17.25" thickBot="1" x14ac:dyDescent="0.35">
      <c r="A39" s="42" t="s">
        <v>51</v>
      </c>
      <c r="B39" s="43" t="s">
        <v>52</v>
      </c>
      <c r="C39" s="41"/>
      <c r="D39" s="35"/>
      <c r="E39" s="296"/>
      <c r="F39" s="36"/>
    </row>
    <row r="40" spans="1:6" ht="17.25" thickBot="1" x14ac:dyDescent="0.35">
      <c r="A40" s="39" t="s">
        <v>53</v>
      </c>
      <c r="B40" s="44" t="s">
        <v>54</v>
      </c>
      <c r="C40" s="41"/>
      <c r="D40" s="35"/>
      <c r="E40" s="296"/>
      <c r="F40" s="36"/>
    </row>
    <row r="41" spans="1:6" ht="17.25" thickBot="1" x14ac:dyDescent="0.35">
      <c r="A41" s="39" t="s">
        <v>55</v>
      </c>
      <c r="B41" s="40" t="s">
        <v>56</v>
      </c>
      <c r="C41" s="41" t="s">
        <v>57</v>
      </c>
      <c r="D41" s="35">
        <v>1</v>
      </c>
      <c r="E41" s="296">
        <f t="shared" si="2"/>
        <v>0</v>
      </c>
      <c r="F41" s="36">
        <f t="shared" si="3"/>
        <v>0</v>
      </c>
    </row>
    <row r="42" spans="1:6" ht="17.25" thickBot="1" x14ac:dyDescent="0.35">
      <c r="A42" s="39" t="s">
        <v>58</v>
      </c>
      <c r="B42" s="40" t="s">
        <v>59</v>
      </c>
      <c r="C42" s="41" t="s">
        <v>60</v>
      </c>
      <c r="D42" s="35">
        <v>1</v>
      </c>
      <c r="E42" s="296">
        <f t="shared" si="2"/>
        <v>0</v>
      </c>
      <c r="F42" s="36">
        <f t="shared" si="3"/>
        <v>0</v>
      </c>
    </row>
    <row r="43" spans="1:6" ht="17.25" thickBot="1" x14ac:dyDescent="0.35">
      <c r="A43" s="39" t="s">
        <v>61</v>
      </c>
      <c r="B43" s="40" t="s">
        <v>62</v>
      </c>
      <c r="C43" s="41" t="s">
        <v>60</v>
      </c>
      <c r="D43" s="35">
        <v>1</v>
      </c>
      <c r="E43" s="296">
        <f t="shared" si="2"/>
        <v>0</v>
      </c>
      <c r="F43" s="36">
        <f t="shared" si="3"/>
        <v>0</v>
      </c>
    </row>
    <row r="44" spans="1:6" ht="17.25" thickBot="1" x14ac:dyDescent="0.35">
      <c r="A44" s="39" t="s">
        <v>63</v>
      </c>
      <c r="B44" s="40" t="s">
        <v>64</v>
      </c>
      <c r="C44" s="41" t="s">
        <v>60</v>
      </c>
      <c r="D44" s="35">
        <v>1</v>
      </c>
      <c r="E44" s="296">
        <f t="shared" si="2"/>
        <v>0</v>
      </c>
      <c r="F44" s="36">
        <f t="shared" si="3"/>
        <v>0</v>
      </c>
    </row>
    <row r="45" spans="1:6" ht="17.25" thickBot="1" x14ac:dyDescent="0.35">
      <c r="A45" s="39" t="s">
        <v>65</v>
      </c>
      <c r="B45" s="40" t="s">
        <v>66</v>
      </c>
      <c r="C45" s="41" t="s">
        <v>60</v>
      </c>
      <c r="D45" s="35">
        <v>1</v>
      </c>
      <c r="E45" s="296">
        <f t="shared" si="2"/>
        <v>0</v>
      </c>
      <c r="F45" s="36">
        <f t="shared" si="3"/>
        <v>0</v>
      </c>
    </row>
    <row r="46" spans="1:6" ht="17.25" thickBot="1" x14ac:dyDescent="0.35">
      <c r="A46" s="39" t="s">
        <v>67</v>
      </c>
      <c r="B46" s="40" t="s">
        <v>68</v>
      </c>
      <c r="C46" s="41" t="s">
        <v>60</v>
      </c>
      <c r="D46" s="35">
        <v>1</v>
      </c>
      <c r="E46" s="296">
        <f t="shared" si="2"/>
        <v>0</v>
      </c>
      <c r="F46" s="36">
        <f t="shared" si="3"/>
        <v>0</v>
      </c>
    </row>
    <row r="47" spans="1:6" ht="17.25" thickBot="1" x14ac:dyDescent="0.35">
      <c r="A47" s="39" t="s">
        <v>69</v>
      </c>
      <c r="B47" s="40" t="s">
        <v>70</v>
      </c>
      <c r="C47" s="41" t="s">
        <v>60</v>
      </c>
      <c r="D47" s="35">
        <v>1</v>
      </c>
      <c r="E47" s="296">
        <f t="shared" si="2"/>
        <v>0</v>
      </c>
      <c r="F47" s="36">
        <f t="shared" si="3"/>
        <v>0</v>
      </c>
    </row>
    <row r="48" spans="1:6" ht="17.25" thickBot="1" x14ac:dyDescent="0.35">
      <c r="A48" s="39" t="s">
        <v>71</v>
      </c>
      <c r="B48" s="40" t="s">
        <v>72</v>
      </c>
      <c r="C48" s="41" t="s">
        <v>60</v>
      </c>
      <c r="D48" s="35">
        <v>1</v>
      </c>
      <c r="E48" s="296">
        <f t="shared" si="2"/>
        <v>0</v>
      </c>
      <c r="F48" s="36">
        <f t="shared" si="3"/>
        <v>0</v>
      </c>
    </row>
    <row r="49" spans="1:6" ht="17.25" thickBot="1" x14ac:dyDescent="0.35">
      <c r="A49" s="39" t="s">
        <v>73</v>
      </c>
      <c r="B49" s="40" t="s">
        <v>74</v>
      </c>
      <c r="C49" s="41" t="s">
        <v>60</v>
      </c>
      <c r="D49" s="35">
        <v>1</v>
      </c>
      <c r="E49" s="296">
        <f t="shared" si="2"/>
        <v>0</v>
      </c>
      <c r="F49" s="36">
        <f t="shared" si="3"/>
        <v>0</v>
      </c>
    </row>
    <row r="50" spans="1:6" ht="17.25" thickBot="1" x14ac:dyDescent="0.35">
      <c r="A50" s="48" t="s">
        <v>75</v>
      </c>
      <c r="B50" s="45" t="s">
        <v>76</v>
      </c>
      <c r="C50" s="46" t="s">
        <v>77</v>
      </c>
      <c r="D50" s="49">
        <v>1</v>
      </c>
      <c r="E50" s="296">
        <f t="shared" si="2"/>
        <v>0</v>
      </c>
      <c r="F50" s="47">
        <f t="shared" si="3"/>
        <v>0</v>
      </c>
    </row>
    <row r="51" spans="1:6" ht="19.5" thickBot="1" x14ac:dyDescent="0.45">
      <c r="E51" s="57" t="s">
        <v>78</v>
      </c>
      <c r="F51" s="285">
        <f>SUM(F4:F50)</f>
        <v>0</v>
      </c>
    </row>
    <row r="52" spans="1:6" x14ac:dyDescent="0.25">
      <c r="F52" s="275"/>
    </row>
  </sheetData>
  <mergeCells count="6">
    <mergeCell ref="A3:A4"/>
    <mergeCell ref="C3:C4"/>
    <mergeCell ref="D3:D4"/>
    <mergeCell ref="A14:A15"/>
    <mergeCell ref="C14:C15"/>
    <mergeCell ref="D14:D15"/>
  </mergeCells>
  <phoneticPr fontId="61" type="noConversion"/>
  <pageMargins left="0.7" right="0.7" top="0.75" bottom="0.75" header="0.3" footer="0.3"/>
  <pageSetup paperSize="9" scale="58"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workbookViewId="0">
      <selection activeCell="M12" sqref="M12"/>
    </sheetView>
  </sheetViews>
  <sheetFormatPr defaultColWidth="8.85546875" defaultRowHeight="15" x14ac:dyDescent="0.25"/>
  <cols>
    <col min="1" max="1" width="2.42578125" style="330" customWidth="1"/>
    <col min="2" max="2" width="8.28515625" style="473" bestFit="1" customWidth="1"/>
    <col min="3" max="3" width="13.7109375" style="330" customWidth="1"/>
    <col min="4" max="4" width="18.140625" style="330" customWidth="1"/>
    <col min="5" max="5" width="15.7109375" style="330" customWidth="1"/>
    <col min="6" max="6" width="14" style="330" customWidth="1"/>
    <col min="7" max="7" width="20.140625" style="330" customWidth="1"/>
    <col min="8" max="8" width="11.85546875" style="330" bestFit="1" customWidth="1"/>
    <col min="9" max="9" width="12" style="330" bestFit="1" customWidth="1"/>
    <col min="10" max="10" width="12.7109375" style="330" customWidth="1"/>
    <col min="11" max="11" width="14.7109375" style="330" customWidth="1"/>
    <col min="12" max="12" width="12.28515625" style="330" customWidth="1"/>
    <col min="13" max="13" width="12.42578125" style="330" customWidth="1"/>
    <col min="14" max="14" width="2.42578125" style="330" customWidth="1"/>
    <col min="15" max="15" width="10.140625" style="330" customWidth="1"/>
    <col min="16" max="16" width="18.42578125" style="330" customWidth="1"/>
    <col min="17" max="17" width="2" style="330" customWidth="1"/>
    <col min="18" max="18" width="6.42578125" style="330" customWidth="1"/>
    <col min="19" max="19" width="8.85546875" style="330"/>
    <col min="20" max="20" width="12.85546875" style="330" bestFit="1" customWidth="1"/>
    <col min="21" max="256" width="8.85546875" style="330"/>
    <col min="257" max="257" width="2.42578125" style="330" customWidth="1"/>
    <col min="258" max="258" width="8.28515625" style="330" bestFit="1" customWidth="1"/>
    <col min="259" max="259" width="13.7109375" style="330" customWidth="1"/>
    <col min="260" max="260" width="18.140625" style="330" customWidth="1"/>
    <col min="261" max="261" width="15.7109375" style="330" customWidth="1"/>
    <col min="262" max="262" width="14" style="330" customWidth="1"/>
    <col min="263" max="263" width="20.140625" style="330" customWidth="1"/>
    <col min="264" max="264" width="11.85546875" style="330" bestFit="1" customWidth="1"/>
    <col min="265" max="265" width="12" style="330" bestFit="1" customWidth="1"/>
    <col min="266" max="266" width="12.7109375" style="330" customWidth="1"/>
    <col min="267" max="267" width="14.7109375" style="330" customWidth="1"/>
    <col min="268" max="268" width="12.28515625" style="330" customWidth="1"/>
    <col min="269" max="269" width="12.42578125" style="330" customWidth="1"/>
    <col min="270" max="270" width="2.42578125" style="330" customWidth="1"/>
    <col min="271" max="271" width="10.140625" style="330" customWidth="1"/>
    <col min="272" max="272" width="18.42578125" style="330" customWidth="1"/>
    <col min="273" max="273" width="2" style="330" customWidth="1"/>
    <col min="274" max="274" width="6.42578125" style="330" customWidth="1"/>
    <col min="275" max="275" width="8.85546875" style="330"/>
    <col min="276" max="276" width="12.85546875" style="330" bestFit="1" customWidth="1"/>
    <col min="277" max="512" width="8.85546875" style="330"/>
    <col min="513" max="513" width="2.42578125" style="330" customWidth="1"/>
    <col min="514" max="514" width="8.28515625" style="330" bestFit="1" customWidth="1"/>
    <col min="515" max="515" width="13.7109375" style="330" customWidth="1"/>
    <col min="516" max="516" width="18.140625" style="330" customWidth="1"/>
    <col min="517" max="517" width="15.7109375" style="330" customWidth="1"/>
    <col min="518" max="518" width="14" style="330" customWidth="1"/>
    <col min="519" max="519" width="20.140625" style="330" customWidth="1"/>
    <col min="520" max="520" width="11.85546875" style="330" bestFit="1" customWidth="1"/>
    <col min="521" max="521" width="12" style="330" bestFit="1" customWidth="1"/>
    <col min="522" max="522" width="12.7109375" style="330" customWidth="1"/>
    <col min="523" max="523" width="14.7109375" style="330" customWidth="1"/>
    <col min="524" max="524" width="12.28515625" style="330" customWidth="1"/>
    <col min="525" max="525" width="12.42578125" style="330" customWidth="1"/>
    <col min="526" max="526" width="2.42578125" style="330" customWidth="1"/>
    <col min="527" max="527" width="10.140625" style="330" customWidth="1"/>
    <col min="528" max="528" width="18.42578125" style="330" customWidth="1"/>
    <col min="529" max="529" width="2" style="330" customWidth="1"/>
    <col min="530" max="530" width="6.42578125" style="330" customWidth="1"/>
    <col min="531" max="531" width="8.85546875" style="330"/>
    <col min="532" max="532" width="12.85546875" style="330" bestFit="1" customWidth="1"/>
    <col min="533" max="768" width="8.85546875" style="330"/>
    <col min="769" max="769" width="2.42578125" style="330" customWidth="1"/>
    <col min="770" max="770" width="8.28515625" style="330" bestFit="1" customWidth="1"/>
    <col min="771" max="771" width="13.7109375" style="330" customWidth="1"/>
    <col min="772" max="772" width="18.140625" style="330" customWidth="1"/>
    <col min="773" max="773" width="15.7109375" style="330" customWidth="1"/>
    <col min="774" max="774" width="14" style="330" customWidth="1"/>
    <col min="775" max="775" width="20.140625" style="330" customWidth="1"/>
    <col min="776" max="776" width="11.85546875" style="330" bestFit="1" customWidth="1"/>
    <col min="777" max="777" width="12" style="330" bestFit="1" customWidth="1"/>
    <col min="778" max="778" width="12.7109375" style="330" customWidth="1"/>
    <col min="779" max="779" width="14.7109375" style="330" customWidth="1"/>
    <col min="780" max="780" width="12.28515625" style="330" customWidth="1"/>
    <col min="781" max="781" width="12.42578125" style="330" customWidth="1"/>
    <col min="782" max="782" width="2.42578125" style="330" customWidth="1"/>
    <col min="783" max="783" width="10.140625" style="330" customWidth="1"/>
    <col min="784" max="784" width="18.42578125" style="330" customWidth="1"/>
    <col min="785" max="785" width="2" style="330" customWidth="1"/>
    <col min="786" max="786" width="6.42578125" style="330" customWidth="1"/>
    <col min="787" max="787" width="8.85546875" style="330"/>
    <col min="788" max="788" width="12.85546875" style="330" bestFit="1" customWidth="1"/>
    <col min="789" max="1024" width="8.85546875" style="330"/>
    <col min="1025" max="1025" width="2.42578125" style="330" customWidth="1"/>
    <col min="1026" max="1026" width="8.28515625" style="330" bestFit="1" customWidth="1"/>
    <col min="1027" max="1027" width="13.7109375" style="330" customWidth="1"/>
    <col min="1028" max="1028" width="18.140625" style="330" customWidth="1"/>
    <col min="1029" max="1029" width="15.7109375" style="330" customWidth="1"/>
    <col min="1030" max="1030" width="14" style="330" customWidth="1"/>
    <col min="1031" max="1031" width="20.140625" style="330" customWidth="1"/>
    <col min="1032" max="1032" width="11.85546875" style="330" bestFit="1" customWidth="1"/>
    <col min="1033" max="1033" width="12" style="330" bestFit="1" customWidth="1"/>
    <col min="1034" max="1034" width="12.7109375" style="330" customWidth="1"/>
    <col min="1035" max="1035" width="14.7109375" style="330" customWidth="1"/>
    <col min="1036" max="1036" width="12.28515625" style="330" customWidth="1"/>
    <col min="1037" max="1037" width="12.42578125" style="330" customWidth="1"/>
    <col min="1038" max="1038" width="2.42578125" style="330" customWidth="1"/>
    <col min="1039" max="1039" width="10.140625" style="330" customWidth="1"/>
    <col min="1040" max="1040" width="18.42578125" style="330" customWidth="1"/>
    <col min="1041" max="1041" width="2" style="330" customWidth="1"/>
    <col min="1042" max="1042" width="6.42578125" style="330" customWidth="1"/>
    <col min="1043" max="1043" width="8.85546875" style="330"/>
    <col min="1044" max="1044" width="12.85546875" style="330" bestFit="1" customWidth="1"/>
    <col min="1045" max="1280" width="8.85546875" style="330"/>
    <col min="1281" max="1281" width="2.42578125" style="330" customWidth="1"/>
    <col min="1282" max="1282" width="8.28515625" style="330" bestFit="1" customWidth="1"/>
    <col min="1283" max="1283" width="13.7109375" style="330" customWidth="1"/>
    <col min="1284" max="1284" width="18.140625" style="330" customWidth="1"/>
    <col min="1285" max="1285" width="15.7109375" style="330" customWidth="1"/>
    <col min="1286" max="1286" width="14" style="330" customWidth="1"/>
    <col min="1287" max="1287" width="20.140625" style="330" customWidth="1"/>
    <col min="1288" max="1288" width="11.85546875" style="330" bestFit="1" customWidth="1"/>
    <col min="1289" max="1289" width="12" style="330" bestFit="1" customWidth="1"/>
    <col min="1290" max="1290" width="12.7109375" style="330" customWidth="1"/>
    <col min="1291" max="1291" width="14.7109375" style="330" customWidth="1"/>
    <col min="1292" max="1292" width="12.28515625" style="330" customWidth="1"/>
    <col min="1293" max="1293" width="12.42578125" style="330" customWidth="1"/>
    <col min="1294" max="1294" width="2.42578125" style="330" customWidth="1"/>
    <col min="1295" max="1295" width="10.140625" style="330" customWidth="1"/>
    <col min="1296" max="1296" width="18.42578125" style="330" customWidth="1"/>
    <col min="1297" max="1297" width="2" style="330" customWidth="1"/>
    <col min="1298" max="1298" width="6.42578125" style="330" customWidth="1"/>
    <col min="1299" max="1299" width="8.85546875" style="330"/>
    <col min="1300" max="1300" width="12.85546875" style="330" bestFit="1" customWidth="1"/>
    <col min="1301" max="1536" width="8.85546875" style="330"/>
    <col min="1537" max="1537" width="2.42578125" style="330" customWidth="1"/>
    <col min="1538" max="1538" width="8.28515625" style="330" bestFit="1" customWidth="1"/>
    <col min="1539" max="1539" width="13.7109375" style="330" customWidth="1"/>
    <col min="1540" max="1540" width="18.140625" style="330" customWidth="1"/>
    <col min="1541" max="1541" width="15.7109375" style="330" customWidth="1"/>
    <col min="1542" max="1542" width="14" style="330" customWidth="1"/>
    <col min="1543" max="1543" width="20.140625" style="330" customWidth="1"/>
    <col min="1544" max="1544" width="11.85546875" style="330" bestFit="1" customWidth="1"/>
    <col min="1545" max="1545" width="12" style="330" bestFit="1" customWidth="1"/>
    <col min="1546" max="1546" width="12.7109375" style="330" customWidth="1"/>
    <col min="1547" max="1547" width="14.7109375" style="330" customWidth="1"/>
    <col min="1548" max="1548" width="12.28515625" style="330" customWidth="1"/>
    <col min="1549" max="1549" width="12.42578125" style="330" customWidth="1"/>
    <col min="1550" max="1550" width="2.42578125" style="330" customWidth="1"/>
    <col min="1551" max="1551" width="10.140625" style="330" customWidth="1"/>
    <col min="1552" max="1552" width="18.42578125" style="330" customWidth="1"/>
    <col min="1553" max="1553" width="2" style="330" customWidth="1"/>
    <col min="1554" max="1554" width="6.42578125" style="330" customWidth="1"/>
    <col min="1555" max="1555" width="8.85546875" style="330"/>
    <col min="1556" max="1556" width="12.85546875" style="330" bestFit="1" customWidth="1"/>
    <col min="1557" max="1792" width="8.85546875" style="330"/>
    <col min="1793" max="1793" width="2.42578125" style="330" customWidth="1"/>
    <col min="1794" max="1794" width="8.28515625" style="330" bestFit="1" customWidth="1"/>
    <col min="1795" max="1795" width="13.7109375" style="330" customWidth="1"/>
    <col min="1796" max="1796" width="18.140625" style="330" customWidth="1"/>
    <col min="1797" max="1797" width="15.7109375" style="330" customWidth="1"/>
    <col min="1798" max="1798" width="14" style="330" customWidth="1"/>
    <col min="1799" max="1799" width="20.140625" style="330" customWidth="1"/>
    <col min="1800" max="1800" width="11.85546875" style="330" bestFit="1" customWidth="1"/>
    <col min="1801" max="1801" width="12" style="330" bestFit="1" customWidth="1"/>
    <col min="1802" max="1802" width="12.7109375" style="330" customWidth="1"/>
    <col min="1803" max="1803" width="14.7109375" style="330" customWidth="1"/>
    <col min="1804" max="1804" width="12.28515625" style="330" customWidth="1"/>
    <col min="1805" max="1805" width="12.42578125" style="330" customWidth="1"/>
    <col min="1806" max="1806" width="2.42578125" style="330" customWidth="1"/>
    <col min="1807" max="1807" width="10.140625" style="330" customWidth="1"/>
    <col min="1808" max="1808" width="18.42578125" style="330" customWidth="1"/>
    <col min="1809" max="1809" width="2" style="330" customWidth="1"/>
    <col min="1810" max="1810" width="6.42578125" style="330" customWidth="1"/>
    <col min="1811" max="1811" width="8.85546875" style="330"/>
    <col min="1812" max="1812" width="12.85546875" style="330" bestFit="1" customWidth="1"/>
    <col min="1813" max="2048" width="8.85546875" style="330"/>
    <col min="2049" max="2049" width="2.42578125" style="330" customWidth="1"/>
    <col min="2050" max="2050" width="8.28515625" style="330" bestFit="1" customWidth="1"/>
    <col min="2051" max="2051" width="13.7109375" style="330" customWidth="1"/>
    <col min="2052" max="2052" width="18.140625" style="330" customWidth="1"/>
    <col min="2053" max="2053" width="15.7109375" style="330" customWidth="1"/>
    <col min="2054" max="2054" width="14" style="330" customWidth="1"/>
    <col min="2055" max="2055" width="20.140625" style="330" customWidth="1"/>
    <col min="2056" max="2056" width="11.85546875" style="330" bestFit="1" customWidth="1"/>
    <col min="2057" max="2057" width="12" style="330" bestFit="1" customWidth="1"/>
    <col min="2058" max="2058" width="12.7109375" style="330" customWidth="1"/>
    <col min="2059" max="2059" width="14.7109375" style="330" customWidth="1"/>
    <col min="2060" max="2060" width="12.28515625" style="330" customWidth="1"/>
    <col min="2061" max="2061" width="12.42578125" style="330" customWidth="1"/>
    <col min="2062" max="2062" width="2.42578125" style="330" customWidth="1"/>
    <col min="2063" max="2063" width="10.140625" style="330" customWidth="1"/>
    <col min="2064" max="2064" width="18.42578125" style="330" customWidth="1"/>
    <col min="2065" max="2065" width="2" style="330" customWidth="1"/>
    <col min="2066" max="2066" width="6.42578125" style="330" customWidth="1"/>
    <col min="2067" max="2067" width="8.85546875" style="330"/>
    <col min="2068" max="2068" width="12.85546875" style="330" bestFit="1" customWidth="1"/>
    <col min="2069" max="2304" width="8.85546875" style="330"/>
    <col min="2305" max="2305" width="2.42578125" style="330" customWidth="1"/>
    <col min="2306" max="2306" width="8.28515625" style="330" bestFit="1" customWidth="1"/>
    <col min="2307" max="2307" width="13.7109375" style="330" customWidth="1"/>
    <col min="2308" max="2308" width="18.140625" style="330" customWidth="1"/>
    <col min="2309" max="2309" width="15.7109375" style="330" customWidth="1"/>
    <col min="2310" max="2310" width="14" style="330" customWidth="1"/>
    <col min="2311" max="2311" width="20.140625" style="330" customWidth="1"/>
    <col min="2312" max="2312" width="11.85546875" style="330" bestFit="1" customWidth="1"/>
    <col min="2313" max="2313" width="12" style="330" bestFit="1" customWidth="1"/>
    <col min="2314" max="2314" width="12.7109375" style="330" customWidth="1"/>
    <col min="2315" max="2315" width="14.7109375" style="330" customWidth="1"/>
    <col min="2316" max="2316" width="12.28515625" style="330" customWidth="1"/>
    <col min="2317" max="2317" width="12.42578125" style="330" customWidth="1"/>
    <col min="2318" max="2318" width="2.42578125" style="330" customWidth="1"/>
    <col min="2319" max="2319" width="10.140625" style="330" customWidth="1"/>
    <col min="2320" max="2320" width="18.42578125" style="330" customWidth="1"/>
    <col min="2321" max="2321" width="2" style="330" customWidth="1"/>
    <col min="2322" max="2322" width="6.42578125" style="330" customWidth="1"/>
    <col min="2323" max="2323" width="8.85546875" style="330"/>
    <col min="2324" max="2324" width="12.85546875" style="330" bestFit="1" customWidth="1"/>
    <col min="2325" max="2560" width="8.85546875" style="330"/>
    <col min="2561" max="2561" width="2.42578125" style="330" customWidth="1"/>
    <col min="2562" max="2562" width="8.28515625" style="330" bestFit="1" customWidth="1"/>
    <col min="2563" max="2563" width="13.7109375" style="330" customWidth="1"/>
    <col min="2564" max="2564" width="18.140625" style="330" customWidth="1"/>
    <col min="2565" max="2565" width="15.7109375" style="330" customWidth="1"/>
    <col min="2566" max="2566" width="14" style="330" customWidth="1"/>
    <col min="2567" max="2567" width="20.140625" style="330" customWidth="1"/>
    <col min="2568" max="2568" width="11.85546875" style="330" bestFit="1" customWidth="1"/>
    <col min="2569" max="2569" width="12" style="330" bestFit="1" customWidth="1"/>
    <col min="2570" max="2570" width="12.7109375" style="330" customWidth="1"/>
    <col min="2571" max="2571" width="14.7109375" style="330" customWidth="1"/>
    <col min="2572" max="2572" width="12.28515625" style="330" customWidth="1"/>
    <col min="2573" max="2573" width="12.42578125" style="330" customWidth="1"/>
    <col min="2574" max="2574" width="2.42578125" style="330" customWidth="1"/>
    <col min="2575" max="2575" width="10.140625" style="330" customWidth="1"/>
    <col min="2576" max="2576" width="18.42578125" style="330" customWidth="1"/>
    <col min="2577" max="2577" width="2" style="330" customWidth="1"/>
    <col min="2578" max="2578" width="6.42578125" style="330" customWidth="1"/>
    <col min="2579" max="2579" width="8.85546875" style="330"/>
    <col min="2580" max="2580" width="12.85546875" style="330" bestFit="1" customWidth="1"/>
    <col min="2581" max="2816" width="8.85546875" style="330"/>
    <col min="2817" max="2817" width="2.42578125" style="330" customWidth="1"/>
    <col min="2818" max="2818" width="8.28515625" style="330" bestFit="1" customWidth="1"/>
    <col min="2819" max="2819" width="13.7109375" style="330" customWidth="1"/>
    <col min="2820" max="2820" width="18.140625" style="330" customWidth="1"/>
    <col min="2821" max="2821" width="15.7109375" style="330" customWidth="1"/>
    <col min="2822" max="2822" width="14" style="330" customWidth="1"/>
    <col min="2823" max="2823" width="20.140625" style="330" customWidth="1"/>
    <col min="2824" max="2824" width="11.85546875" style="330" bestFit="1" customWidth="1"/>
    <col min="2825" max="2825" width="12" style="330" bestFit="1" customWidth="1"/>
    <col min="2826" max="2826" width="12.7109375" style="330" customWidth="1"/>
    <col min="2827" max="2827" width="14.7109375" style="330" customWidth="1"/>
    <col min="2828" max="2828" width="12.28515625" style="330" customWidth="1"/>
    <col min="2829" max="2829" width="12.42578125" style="330" customWidth="1"/>
    <col min="2830" max="2830" width="2.42578125" style="330" customWidth="1"/>
    <col min="2831" max="2831" width="10.140625" style="330" customWidth="1"/>
    <col min="2832" max="2832" width="18.42578125" style="330" customWidth="1"/>
    <col min="2833" max="2833" width="2" style="330" customWidth="1"/>
    <col min="2834" max="2834" width="6.42578125" style="330" customWidth="1"/>
    <col min="2835" max="2835" width="8.85546875" style="330"/>
    <col min="2836" max="2836" width="12.85546875" style="330" bestFit="1" customWidth="1"/>
    <col min="2837" max="3072" width="8.85546875" style="330"/>
    <col min="3073" max="3073" width="2.42578125" style="330" customWidth="1"/>
    <col min="3074" max="3074" width="8.28515625" style="330" bestFit="1" customWidth="1"/>
    <col min="3075" max="3075" width="13.7109375" style="330" customWidth="1"/>
    <col min="3076" max="3076" width="18.140625" style="330" customWidth="1"/>
    <col min="3077" max="3077" width="15.7109375" style="330" customWidth="1"/>
    <col min="3078" max="3078" width="14" style="330" customWidth="1"/>
    <col min="3079" max="3079" width="20.140625" style="330" customWidth="1"/>
    <col min="3080" max="3080" width="11.85546875" style="330" bestFit="1" customWidth="1"/>
    <col min="3081" max="3081" width="12" style="330" bestFit="1" customWidth="1"/>
    <col min="3082" max="3082" width="12.7109375" style="330" customWidth="1"/>
    <col min="3083" max="3083" width="14.7109375" style="330" customWidth="1"/>
    <col min="3084" max="3084" width="12.28515625" style="330" customWidth="1"/>
    <col min="3085" max="3085" width="12.42578125" style="330" customWidth="1"/>
    <col min="3086" max="3086" width="2.42578125" style="330" customWidth="1"/>
    <col min="3087" max="3087" width="10.140625" style="330" customWidth="1"/>
    <col min="3088" max="3088" width="18.42578125" style="330" customWidth="1"/>
    <col min="3089" max="3089" width="2" style="330" customWidth="1"/>
    <col min="3090" max="3090" width="6.42578125" style="330" customWidth="1"/>
    <col min="3091" max="3091" width="8.85546875" style="330"/>
    <col min="3092" max="3092" width="12.85546875" style="330" bestFit="1" customWidth="1"/>
    <col min="3093" max="3328" width="8.85546875" style="330"/>
    <col min="3329" max="3329" width="2.42578125" style="330" customWidth="1"/>
    <col min="3330" max="3330" width="8.28515625" style="330" bestFit="1" customWidth="1"/>
    <col min="3331" max="3331" width="13.7109375" style="330" customWidth="1"/>
    <col min="3332" max="3332" width="18.140625" style="330" customWidth="1"/>
    <col min="3333" max="3333" width="15.7109375" style="330" customWidth="1"/>
    <col min="3334" max="3334" width="14" style="330" customWidth="1"/>
    <col min="3335" max="3335" width="20.140625" style="330" customWidth="1"/>
    <col min="3336" max="3336" width="11.85546875" style="330" bestFit="1" customWidth="1"/>
    <col min="3337" max="3337" width="12" style="330" bestFit="1" customWidth="1"/>
    <col min="3338" max="3338" width="12.7109375" style="330" customWidth="1"/>
    <col min="3339" max="3339" width="14.7109375" style="330" customWidth="1"/>
    <col min="3340" max="3340" width="12.28515625" style="330" customWidth="1"/>
    <col min="3341" max="3341" width="12.42578125" style="330" customWidth="1"/>
    <col min="3342" max="3342" width="2.42578125" style="330" customWidth="1"/>
    <col min="3343" max="3343" width="10.140625" style="330" customWidth="1"/>
    <col min="3344" max="3344" width="18.42578125" style="330" customWidth="1"/>
    <col min="3345" max="3345" width="2" style="330" customWidth="1"/>
    <col min="3346" max="3346" width="6.42578125" style="330" customWidth="1"/>
    <col min="3347" max="3347" width="8.85546875" style="330"/>
    <col min="3348" max="3348" width="12.85546875" style="330" bestFit="1" customWidth="1"/>
    <col min="3349" max="3584" width="8.85546875" style="330"/>
    <col min="3585" max="3585" width="2.42578125" style="330" customWidth="1"/>
    <col min="3586" max="3586" width="8.28515625" style="330" bestFit="1" customWidth="1"/>
    <col min="3587" max="3587" width="13.7109375" style="330" customWidth="1"/>
    <col min="3588" max="3588" width="18.140625" style="330" customWidth="1"/>
    <col min="3589" max="3589" width="15.7109375" style="330" customWidth="1"/>
    <col min="3590" max="3590" width="14" style="330" customWidth="1"/>
    <col min="3591" max="3591" width="20.140625" style="330" customWidth="1"/>
    <col min="3592" max="3592" width="11.85546875" style="330" bestFit="1" customWidth="1"/>
    <col min="3593" max="3593" width="12" style="330" bestFit="1" customWidth="1"/>
    <col min="3594" max="3594" width="12.7109375" style="330" customWidth="1"/>
    <col min="3595" max="3595" width="14.7109375" style="330" customWidth="1"/>
    <col min="3596" max="3596" width="12.28515625" style="330" customWidth="1"/>
    <col min="3597" max="3597" width="12.42578125" style="330" customWidth="1"/>
    <col min="3598" max="3598" width="2.42578125" style="330" customWidth="1"/>
    <col min="3599" max="3599" width="10.140625" style="330" customWidth="1"/>
    <col min="3600" max="3600" width="18.42578125" style="330" customWidth="1"/>
    <col min="3601" max="3601" width="2" style="330" customWidth="1"/>
    <col min="3602" max="3602" width="6.42578125" style="330" customWidth="1"/>
    <col min="3603" max="3603" width="8.85546875" style="330"/>
    <col min="3604" max="3604" width="12.85546875" style="330" bestFit="1" customWidth="1"/>
    <col min="3605" max="3840" width="8.85546875" style="330"/>
    <col min="3841" max="3841" width="2.42578125" style="330" customWidth="1"/>
    <col min="3842" max="3842" width="8.28515625" style="330" bestFit="1" customWidth="1"/>
    <col min="3843" max="3843" width="13.7109375" style="330" customWidth="1"/>
    <col min="3844" max="3844" width="18.140625" style="330" customWidth="1"/>
    <col min="3845" max="3845" width="15.7109375" style="330" customWidth="1"/>
    <col min="3846" max="3846" width="14" style="330" customWidth="1"/>
    <col min="3847" max="3847" width="20.140625" style="330" customWidth="1"/>
    <col min="3848" max="3848" width="11.85546875" style="330" bestFit="1" customWidth="1"/>
    <col min="3849" max="3849" width="12" style="330" bestFit="1" customWidth="1"/>
    <col min="3850" max="3850" width="12.7109375" style="330" customWidth="1"/>
    <col min="3851" max="3851" width="14.7109375" style="330" customWidth="1"/>
    <col min="3852" max="3852" width="12.28515625" style="330" customWidth="1"/>
    <col min="3853" max="3853" width="12.42578125" style="330" customWidth="1"/>
    <col min="3854" max="3854" width="2.42578125" style="330" customWidth="1"/>
    <col min="3855" max="3855" width="10.140625" style="330" customWidth="1"/>
    <col min="3856" max="3856" width="18.42578125" style="330" customWidth="1"/>
    <col min="3857" max="3857" width="2" style="330" customWidth="1"/>
    <col min="3858" max="3858" width="6.42578125" style="330" customWidth="1"/>
    <col min="3859" max="3859" width="8.85546875" style="330"/>
    <col min="3860" max="3860" width="12.85546875" style="330" bestFit="1" customWidth="1"/>
    <col min="3861" max="4096" width="8.85546875" style="330"/>
    <col min="4097" max="4097" width="2.42578125" style="330" customWidth="1"/>
    <col min="4098" max="4098" width="8.28515625" style="330" bestFit="1" customWidth="1"/>
    <col min="4099" max="4099" width="13.7109375" style="330" customWidth="1"/>
    <col min="4100" max="4100" width="18.140625" style="330" customWidth="1"/>
    <col min="4101" max="4101" width="15.7109375" style="330" customWidth="1"/>
    <col min="4102" max="4102" width="14" style="330" customWidth="1"/>
    <col min="4103" max="4103" width="20.140625" style="330" customWidth="1"/>
    <col min="4104" max="4104" width="11.85546875" style="330" bestFit="1" customWidth="1"/>
    <col min="4105" max="4105" width="12" style="330" bestFit="1" customWidth="1"/>
    <col min="4106" max="4106" width="12.7109375" style="330" customWidth="1"/>
    <col min="4107" max="4107" width="14.7109375" style="330" customWidth="1"/>
    <col min="4108" max="4108" width="12.28515625" style="330" customWidth="1"/>
    <col min="4109" max="4109" width="12.42578125" style="330" customWidth="1"/>
    <col min="4110" max="4110" width="2.42578125" style="330" customWidth="1"/>
    <col min="4111" max="4111" width="10.140625" style="330" customWidth="1"/>
    <col min="4112" max="4112" width="18.42578125" style="330" customWidth="1"/>
    <col min="4113" max="4113" width="2" style="330" customWidth="1"/>
    <col min="4114" max="4114" width="6.42578125" style="330" customWidth="1"/>
    <col min="4115" max="4115" width="8.85546875" style="330"/>
    <col min="4116" max="4116" width="12.85546875" style="330" bestFit="1" customWidth="1"/>
    <col min="4117" max="4352" width="8.85546875" style="330"/>
    <col min="4353" max="4353" width="2.42578125" style="330" customWidth="1"/>
    <col min="4354" max="4354" width="8.28515625" style="330" bestFit="1" customWidth="1"/>
    <col min="4355" max="4355" width="13.7109375" style="330" customWidth="1"/>
    <col min="4356" max="4356" width="18.140625" style="330" customWidth="1"/>
    <col min="4357" max="4357" width="15.7109375" style="330" customWidth="1"/>
    <col min="4358" max="4358" width="14" style="330" customWidth="1"/>
    <col min="4359" max="4359" width="20.140625" style="330" customWidth="1"/>
    <col min="4360" max="4360" width="11.85546875" style="330" bestFit="1" customWidth="1"/>
    <col min="4361" max="4361" width="12" style="330" bestFit="1" customWidth="1"/>
    <col min="4362" max="4362" width="12.7109375" style="330" customWidth="1"/>
    <col min="4363" max="4363" width="14.7109375" style="330" customWidth="1"/>
    <col min="4364" max="4364" width="12.28515625" style="330" customWidth="1"/>
    <col min="4365" max="4365" width="12.42578125" style="330" customWidth="1"/>
    <col min="4366" max="4366" width="2.42578125" style="330" customWidth="1"/>
    <col min="4367" max="4367" width="10.140625" style="330" customWidth="1"/>
    <col min="4368" max="4368" width="18.42578125" style="330" customWidth="1"/>
    <col min="4369" max="4369" width="2" style="330" customWidth="1"/>
    <col min="4370" max="4370" width="6.42578125" style="330" customWidth="1"/>
    <col min="4371" max="4371" width="8.85546875" style="330"/>
    <col min="4372" max="4372" width="12.85546875" style="330" bestFit="1" customWidth="1"/>
    <col min="4373" max="4608" width="8.85546875" style="330"/>
    <col min="4609" max="4609" width="2.42578125" style="330" customWidth="1"/>
    <col min="4610" max="4610" width="8.28515625" style="330" bestFit="1" customWidth="1"/>
    <col min="4611" max="4611" width="13.7109375" style="330" customWidth="1"/>
    <col min="4612" max="4612" width="18.140625" style="330" customWidth="1"/>
    <col min="4613" max="4613" width="15.7109375" style="330" customWidth="1"/>
    <col min="4614" max="4614" width="14" style="330" customWidth="1"/>
    <col min="4615" max="4615" width="20.140625" style="330" customWidth="1"/>
    <col min="4616" max="4616" width="11.85546875" style="330" bestFit="1" customWidth="1"/>
    <col min="4617" max="4617" width="12" style="330" bestFit="1" customWidth="1"/>
    <col min="4618" max="4618" width="12.7109375" style="330" customWidth="1"/>
    <col min="4619" max="4619" width="14.7109375" style="330" customWidth="1"/>
    <col min="4620" max="4620" width="12.28515625" style="330" customWidth="1"/>
    <col min="4621" max="4621" width="12.42578125" style="330" customWidth="1"/>
    <col min="4622" max="4622" width="2.42578125" style="330" customWidth="1"/>
    <col min="4623" max="4623" width="10.140625" style="330" customWidth="1"/>
    <col min="4624" max="4624" width="18.42578125" style="330" customWidth="1"/>
    <col min="4625" max="4625" width="2" style="330" customWidth="1"/>
    <col min="4626" max="4626" width="6.42578125" style="330" customWidth="1"/>
    <col min="4627" max="4627" width="8.85546875" style="330"/>
    <col min="4628" max="4628" width="12.85546875" style="330" bestFit="1" customWidth="1"/>
    <col min="4629" max="4864" width="8.85546875" style="330"/>
    <col min="4865" max="4865" width="2.42578125" style="330" customWidth="1"/>
    <col min="4866" max="4866" width="8.28515625" style="330" bestFit="1" customWidth="1"/>
    <col min="4867" max="4867" width="13.7109375" style="330" customWidth="1"/>
    <col min="4868" max="4868" width="18.140625" style="330" customWidth="1"/>
    <col min="4869" max="4869" width="15.7109375" style="330" customWidth="1"/>
    <col min="4870" max="4870" width="14" style="330" customWidth="1"/>
    <col min="4871" max="4871" width="20.140625" style="330" customWidth="1"/>
    <col min="4872" max="4872" width="11.85546875" style="330" bestFit="1" customWidth="1"/>
    <col min="4873" max="4873" width="12" style="330" bestFit="1" customWidth="1"/>
    <col min="4874" max="4874" width="12.7109375" style="330" customWidth="1"/>
    <col min="4875" max="4875" width="14.7109375" style="330" customWidth="1"/>
    <col min="4876" max="4876" width="12.28515625" style="330" customWidth="1"/>
    <col min="4877" max="4877" width="12.42578125" style="330" customWidth="1"/>
    <col min="4878" max="4878" width="2.42578125" style="330" customWidth="1"/>
    <col min="4879" max="4879" width="10.140625" style="330" customWidth="1"/>
    <col min="4880" max="4880" width="18.42578125" style="330" customWidth="1"/>
    <col min="4881" max="4881" width="2" style="330" customWidth="1"/>
    <col min="4882" max="4882" width="6.42578125" style="330" customWidth="1"/>
    <col min="4883" max="4883" width="8.85546875" style="330"/>
    <col min="4884" max="4884" width="12.85546875" style="330" bestFit="1" customWidth="1"/>
    <col min="4885" max="5120" width="8.85546875" style="330"/>
    <col min="5121" max="5121" width="2.42578125" style="330" customWidth="1"/>
    <col min="5122" max="5122" width="8.28515625" style="330" bestFit="1" customWidth="1"/>
    <col min="5123" max="5123" width="13.7109375" style="330" customWidth="1"/>
    <col min="5124" max="5124" width="18.140625" style="330" customWidth="1"/>
    <col min="5125" max="5125" width="15.7109375" style="330" customWidth="1"/>
    <col min="5126" max="5126" width="14" style="330" customWidth="1"/>
    <col min="5127" max="5127" width="20.140625" style="330" customWidth="1"/>
    <col min="5128" max="5128" width="11.85546875" style="330" bestFit="1" customWidth="1"/>
    <col min="5129" max="5129" width="12" style="330" bestFit="1" customWidth="1"/>
    <col min="5130" max="5130" width="12.7109375" style="330" customWidth="1"/>
    <col min="5131" max="5131" width="14.7109375" style="330" customWidth="1"/>
    <col min="5132" max="5132" width="12.28515625" style="330" customWidth="1"/>
    <col min="5133" max="5133" width="12.42578125" style="330" customWidth="1"/>
    <col min="5134" max="5134" width="2.42578125" style="330" customWidth="1"/>
    <col min="5135" max="5135" width="10.140625" style="330" customWidth="1"/>
    <col min="5136" max="5136" width="18.42578125" style="330" customWidth="1"/>
    <col min="5137" max="5137" width="2" style="330" customWidth="1"/>
    <col min="5138" max="5138" width="6.42578125" style="330" customWidth="1"/>
    <col min="5139" max="5139" width="8.85546875" style="330"/>
    <col min="5140" max="5140" width="12.85546875" style="330" bestFit="1" customWidth="1"/>
    <col min="5141" max="5376" width="8.85546875" style="330"/>
    <col min="5377" max="5377" width="2.42578125" style="330" customWidth="1"/>
    <col min="5378" max="5378" width="8.28515625" style="330" bestFit="1" customWidth="1"/>
    <col min="5379" max="5379" width="13.7109375" style="330" customWidth="1"/>
    <col min="5380" max="5380" width="18.140625" style="330" customWidth="1"/>
    <col min="5381" max="5381" width="15.7109375" style="330" customWidth="1"/>
    <col min="5382" max="5382" width="14" style="330" customWidth="1"/>
    <col min="5383" max="5383" width="20.140625" style="330" customWidth="1"/>
    <col min="5384" max="5384" width="11.85546875" style="330" bestFit="1" customWidth="1"/>
    <col min="5385" max="5385" width="12" style="330" bestFit="1" customWidth="1"/>
    <col min="5386" max="5386" width="12.7109375" style="330" customWidth="1"/>
    <col min="5387" max="5387" width="14.7109375" style="330" customWidth="1"/>
    <col min="5388" max="5388" width="12.28515625" style="330" customWidth="1"/>
    <col min="5389" max="5389" width="12.42578125" style="330" customWidth="1"/>
    <col min="5390" max="5390" width="2.42578125" style="330" customWidth="1"/>
    <col min="5391" max="5391" width="10.140625" style="330" customWidth="1"/>
    <col min="5392" max="5392" width="18.42578125" style="330" customWidth="1"/>
    <col min="5393" max="5393" width="2" style="330" customWidth="1"/>
    <col min="5394" max="5394" width="6.42578125" style="330" customWidth="1"/>
    <col min="5395" max="5395" width="8.85546875" style="330"/>
    <col min="5396" max="5396" width="12.85546875" style="330" bestFit="1" customWidth="1"/>
    <col min="5397" max="5632" width="8.85546875" style="330"/>
    <col min="5633" max="5633" width="2.42578125" style="330" customWidth="1"/>
    <col min="5634" max="5634" width="8.28515625" style="330" bestFit="1" customWidth="1"/>
    <col min="5635" max="5635" width="13.7109375" style="330" customWidth="1"/>
    <col min="5636" max="5636" width="18.140625" style="330" customWidth="1"/>
    <col min="5637" max="5637" width="15.7109375" style="330" customWidth="1"/>
    <col min="5638" max="5638" width="14" style="330" customWidth="1"/>
    <col min="5639" max="5639" width="20.140625" style="330" customWidth="1"/>
    <col min="5640" max="5640" width="11.85546875" style="330" bestFit="1" customWidth="1"/>
    <col min="5641" max="5641" width="12" style="330" bestFit="1" customWidth="1"/>
    <col min="5642" max="5642" width="12.7109375" style="330" customWidth="1"/>
    <col min="5643" max="5643" width="14.7109375" style="330" customWidth="1"/>
    <col min="5644" max="5644" width="12.28515625" style="330" customWidth="1"/>
    <col min="5645" max="5645" width="12.42578125" style="330" customWidth="1"/>
    <col min="5646" max="5646" width="2.42578125" style="330" customWidth="1"/>
    <col min="5647" max="5647" width="10.140625" style="330" customWidth="1"/>
    <col min="5648" max="5648" width="18.42578125" style="330" customWidth="1"/>
    <col min="5649" max="5649" width="2" style="330" customWidth="1"/>
    <col min="5650" max="5650" width="6.42578125" style="330" customWidth="1"/>
    <col min="5651" max="5651" width="8.85546875" style="330"/>
    <col min="5652" max="5652" width="12.85546875" style="330" bestFit="1" customWidth="1"/>
    <col min="5653" max="5888" width="8.85546875" style="330"/>
    <col min="5889" max="5889" width="2.42578125" style="330" customWidth="1"/>
    <col min="5890" max="5890" width="8.28515625" style="330" bestFit="1" customWidth="1"/>
    <col min="5891" max="5891" width="13.7109375" style="330" customWidth="1"/>
    <col min="5892" max="5892" width="18.140625" style="330" customWidth="1"/>
    <col min="5893" max="5893" width="15.7109375" style="330" customWidth="1"/>
    <col min="5894" max="5894" width="14" style="330" customWidth="1"/>
    <col min="5895" max="5895" width="20.140625" style="330" customWidth="1"/>
    <col min="5896" max="5896" width="11.85546875" style="330" bestFit="1" customWidth="1"/>
    <col min="5897" max="5897" width="12" style="330" bestFit="1" customWidth="1"/>
    <col min="5898" max="5898" width="12.7109375" style="330" customWidth="1"/>
    <col min="5899" max="5899" width="14.7109375" style="330" customWidth="1"/>
    <col min="5900" max="5900" width="12.28515625" style="330" customWidth="1"/>
    <col min="5901" max="5901" width="12.42578125" style="330" customWidth="1"/>
    <col min="5902" max="5902" width="2.42578125" style="330" customWidth="1"/>
    <col min="5903" max="5903" width="10.140625" style="330" customWidth="1"/>
    <col min="5904" max="5904" width="18.42578125" style="330" customWidth="1"/>
    <col min="5905" max="5905" width="2" style="330" customWidth="1"/>
    <col min="5906" max="5906" width="6.42578125" style="330" customWidth="1"/>
    <col min="5907" max="5907" width="8.85546875" style="330"/>
    <col min="5908" max="5908" width="12.85546875" style="330" bestFit="1" customWidth="1"/>
    <col min="5909" max="6144" width="8.85546875" style="330"/>
    <col min="6145" max="6145" width="2.42578125" style="330" customWidth="1"/>
    <col min="6146" max="6146" width="8.28515625" style="330" bestFit="1" customWidth="1"/>
    <col min="6147" max="6147" width="13.7109375" style="330" customWidth="1"/>
    <col min="6148" max="6148" width="18.140625" style="330" customWidth="1"/>
    <col min="6149" max="6149" width="15.7109375" style="330" customWidth="1"/>
    <col min="6150" max="6150" width="14" style="330" customWidth="1"/>
    <col min="6151" max="6151" width="20.140625" style="330" customWidth="1"/>
    <col min="6152" max="6152" width="11.85546875" style="330" bestFit="1" customWidth="1"/>
    <col min="6153" max="6153" width="12" style="330" bestFit="1" customWidth="1"/>
    <col min="6154" max="6154" width="12.7109375" style="330" customWidth="1"/>
    <col min="6155" max="6155" width="14.7109375" style="330" customWidth="1"/>
    <col min="6156" max="6156" width="12.28515625" style="330" customWidth="1"/>
    <col min="6157" max="6157" width="12.42578125" style="330" customWidth="1"/>
    <col min="6158" max="6158" width="2.42578125" style="330" customWidth="1"/>
    <col min="6159" max="6159" width="10.140625" style="330" customWidth="1"/>
    <col min="6160" max="6160" width="18.42578125" style="330" customWidth="1"/>
    <col min="6161" max="6161" width="2" style="330" customWidth="1"/>
    <col min="6162" max="6162" width="6.42578125" style="330" customWidth="1"/>
    <col min="6163" max="6163" width="8.85546875" style="330"/>
    <col min="6164" max="6164" width="12.85546875" style="330" bestFit="1" customWidth="1"/>
    <col min="6165" max="6400" width="8.85546875" style="330"/>
    <col min="6401" max="6401" width="2.42578125" style="330" customWidth="1"/>
    <col min="6402" max="6402" width="8.28515625" style="330" bestFit="1" customWidth="1"/>
    <col min="6403" max="6403" width="13.7109375" style="330" customWidth="1"/>
    <col min="6404" max="6404" width="18.140625" style="330" customWidth="1"/>
    <col min="6405" max="6405" width="15.7109375" style="330" customWidth="1"/>
    <col min="6406" max="6406" width="14" style="330" customWidth="1"/>
    <col min="6407" max="6407" width="20.140625" style="330" customWidth="1"/>
    <col min="6408" max="6408" width="11.85546875" style="330" bestFit="1" customWidth="1"/>
    <col min="6409" max="6409" width="12" style="330" bestFit="1" customWidth="1"/>
    <col min="6410" max="6410" width="12.7109375" style="330" customWidth="1"/>
    <col min="6411" max="6411" width="14.7109375" style="330" customWidth="1"/>
    <col min="6412" max="6412" width="12.28515625" style="330" customWidth="1"/>
    <col min="6413" max="6413" width="12.42578125" style="330" customWidth="1"/>
    <col min="6414" max="6414" width="2.42578125" style="330" customWidth="1"/>
    <col min="6415" max="6415" width="10.140625" style="330" customWidth="1"/>
    <col min="6416" max="6416" width="18.42578125" style="330" customWidth="1"/>
    <col min="6417" max="6417" width="2" style="330" customWidth="1"/>
    <col min="6418" max="6418" width="6.42578125" style="330" customWidth="1"/>
    <col min="6419" max="6419" width="8.85546875" style="330"/>
    <col min="6420" max="6420" width="12.85546875" style="330" bestFit="1" customWidth="1"/>
    <col min="6421" max="6656" width="8.85546875" style="330"/>
    <col min="6657" max="6657" width="2.42578125" style="330" customWidth="1"/>
    <col min="6658" max="6658" width="8.28515625" style="330" bestFit="1" customWidth="1"/>
    <col min="6659" max="6659" width="13.7109375" style="330" customWidth="1"/>
    <col min="6660" max="6660" width="18.140625" style="330" customWidth="1"/>
    <col min="6661" max="6661" width="15.7109375" style="330" customWidth="1"/>
    <col min="6662" max="6662" width="14" style="330" customWidth="1"/>
    <col min="6663" max="6663" width="20.140625" style="330" customWidth="1"/>
    <col min="6664" max="6664" width="11.85546875" style="330" bestFit="1" customWidth="1"/>
    <col min="6665" max="6665" width="12" style="330" bestFit="1" customWidth="1"/>
    <col min="6666" max="6666" width="12.7109375" style="330" customWidth="1"/>
    <col min="6667" max="6667" width="14.7109375" style="330" customWidth="1"/>
    <col min="6668" max="6668" width="12.28515625" style="330" customWidth="1"/>
    <col min="6669" max="6669" width="12.42578125" style="330" customWidth="1"/>
    <col min="6670" max="6670" width="2.42578125" style="330" customWidth="1"/>
    <col min="6671" max="6671" width="10.140625" style="330" customWidth="1"/>
    <col min="6672" max="6672" width="18.42578125" style="330" customWidth="1"/>
    <col min="6673" max="6673" width="2" style="330" customWidth="1"/>
    <col min="6674" max="6674" width="6.42578125" style="330" customWidth="1"/>
    <col min="6675" max="6675" width="8.85546875" style="330"/>
    <col min="6676" max="6676" width="12.85546875" style="330" bestFit="1" customWidth="1"/>
    <col min="6677" max="6912" width="8.85546875" style="330"/>
    <col min="6913" max="6913" width="2.42578125" style="330" customWidth="1"/>
    <col min="6914" max="6914" width="8.28515625" style="330" bestFit="1" customWidth="1"/>
    <col min="6915" max="6915" width="13.7109375" style="330" customWidth="1"/>
    <col min="6916" max="6916" width="18.140625" style="330" customWidth="1"/>
    <col min="6917" max="6917" width="15.7109375" style="330" customWidth="1"/>
    <col min="6918" max="6918" width="14" style="330" customWidth="1"/>
    <col min="6919" max="6919" width="20.140625" style="330" customWidth="1"/>
    <col min="6920" max="6920" width="11.85546875" style="330" bestFit="1" customWidth="1"/>
    <col min="6921" max="6921" width="12" style="330" bestFit="1" customWidth="1"/>
    <col min="6922" max="6922" width="12.7109375" style="330" customWidth="1"/>
    <col min="6923" max="6923" width="14.7109375" style="330" customWidth="1"/>
    <col min="6924" max="6924" width="12.28515625" style="330" customWidth="1"/>
    <col min="6925" max="6925" width="12.42578125" style="330" customWidth="1"/>
    <col min="6926" max="6926" width="2.42578125" style="330" customWidth="1"/>
    <col min="6927" max="6927" width="10.140625" style="330" customWidth="1"/>
    <col min="6928" max="6928" width="18.42578125" style="330" customWidth="1"/>
    <col min="6929" max="6929" width="2" style="330" customWidth="1"/>
    <col min="6930" max="6930" width="6.42578125" style="330" customWidth="1"/>
    <col min="6931" max="6931" width="8.85546875" style="330"/>
    <col min="6932" max="6932" width="12.85546875" style="330" bestFit="1" customWidth="1"/>
    <col min="6933" max="7168" width="8.85546875" style="330"/>
    <col min="7169" max="7169" width="2.42578125" style="330" customWidth="1"/>
    <col min="7170" max="7170" width="8.28515625" style="330" bestFit="1" customWidth="1"/>
    <col min="7171" max="7171" width="13.7109375" style="330" customWidth="1"/>
    <col min="7172" max="7172" width="18.140625" style="330" customWidth="1"/>
    <col min="7173" max="7173" width="15.7109375" style="330" customWidth="1"/>
    <col min="7174" max="7174" width="14" style="330" customWidth="1"/>
    <col min="7175" max="7175" width="20.140625" style="330" customWidth="1"/>
    <col min="7176" max="7176" width="11.85546875" style="330" bestFit="1" customWidth="1"/>
    <col min="7177" max="7177" width="12" style="330" bestFit="1" customWidth="1"/>
    <col min="7178" max="7178" width="12.7109375" style="330" customWidth="1"/>
    <col min="7179" max="7179" width="14.7109375" style="330" customWidth="1"/>
    <col min="7180" max="7180" width="12.28515625" style="330" customWidth="1"/>
    <col min="7181" max="7181" width="12.42578125" style="330" customWidth="1"/>
    <col min="7182" max="7182" width="2.42578125" style="330" customWidth="1"/>
    <col min="7183" max="7183" width="10.140625" style="330" customWidth="1"/>
    <col min="7184" max="7184" width="18.42578125" style="330" customWidth="1"/>
    <col min="7185" max="7185" width="2" style="330" customWidth="1"/>
    <col min="7186" max="7186" width="6.42578125" style="330" customWidth="1"/>
    <col min="7187" max="7187" width="8.85546875" style="330"/>
    <col min="7188" max="7188" width="12.85546875" style="330" bestFit="1" customWidth="1"/>
    <col min="7189" max="7424" width="8.85546875" style="330"/>
    <col min="7425" max="7425" width="2.42578125" style="330" customWidth="1"/>
    <col min="7426" max="7426" width="8.28515625" style="330" bestFit="1" customWidth="1"/>
    <col min="7427" max="7427" width="13.7109375" style="330" customWidth="1"/>
    <col min="7428" max="7428" width="18.140625" style="330" customWidth="1"/>
    <col min="7429" max="7429" width="15.7109375" style="330" customWidth="1"/>
    <col min="7430" max="7430" width="14" style="330" customWidth="1"/>
    <col min="7431" max="7431" width="20.140625" style="330" customWidth="1"/>
    <col min="7432" max="7432" width="11.85546875" style="330" bestFit="1" customWidth="1"/>
    <col min="7433" max="7433" width="12" style="330" bestFit="1" customWidth="1"/>
    <col min="7434" max="7434" width="12.7109375" style="330" customWidth="1"/>
    <col min="7435" max="7435" width="14.7109375" style="330" customWidth="1"/>
    <col min="7436" max="7436" width="12.28515625" style="330" customWidth="1"/>
    <col min="7437" max="7437" width="12.42578125" style="330" customWidth="1"/>
    <col min="7438" max="7438" width="2.42578125" style="330" customWidth="1"/>
    <col min="7439" max="7439" width="10.140625" style="330" customWidth="1"/>
    <col min="7440" max="7440" width="18.42578125" style="330" customWidth="1"/>
    <col min="7441" max="7441" width="2" style="330" customWidth="1"/>
    <col min="7442" max="7442" width="6.42578125" style="330" customWidth="1"/>
    <col min="7443" max="7443" width="8.85546875" style="330"/>
    <col min="7444" max="7444" width="12.85546875" style="330" bestFit="1" customWidth="1"/>
    <col min="7445" max="7680" width="8.85546875" style="330"/>
    <col min="7681" max="7681" width="2.42578125" style="330" customWidth="1"/>
    <col min="7682" max="7682" width="8.28515625" style="330" bestFit="1" customWidth="1"/>
    <col min="7683" max="7683" width="13.7109375" style="330" customWidth="1"/>
    <col min="7684" max="7684" width="18.140625" style="330" customWidth="1"/>
    <col min="7685" max="7685" width="15.7109375" style="330" customWidth="1"/>
    <col min="7686" max="7686" width="14" style="330" customWidth="1"/>
    <col min="7687" max="7687" width="20.140625" style="330" customWidth="1"/>
    <col min="7688" max="7688" width="11.85546875" style="330" bestFit="1" customWidth="1"/>
    <col min="7689" max="7689" width="12" style="330" bestFit="1" customWidth="1"/>
    <col min="7690" max="7690" width="12.7109375" style="330" customWidth="1"/>
    <col min="7691" max="7691" width="14.7109375" style="330" customWidth="1"/>
    <col min="7692" max="7692" width="12.28515625" style="330" customWidth="1"/>
    <col min="7693" max="7693" width="12.42578125" style="330" customWidth="1"/>
    <col min="7694" max="7694" width="2.42578125" style="330" customWidth="1"/>
    <col min="7695" max="7695" width="10.140625" style="330" customWidth="1"/>
    <col min="7696" max="7696" width="18.42578125" style="330" customWidth="1"/>
    <col min="7697" max="7697" width="2" style="330" customWidth="1"/>
    <col min="7698" max="7698" width="6.42578125" style="330" customWidth="1"/>
    <col min="7699" max="7699" width="8.85546875" style="330"/>
    <col min="7700" max="7700" width="12.85546875" style="330" bestFit="1" customWidth="1"/>
    <col min="7701" max="7936" width="8.85546875" style="330"/>
    <col min="7937" max="7937" width="2.42578125" style="330" customWidth="1"/>
    <col min="7938" max="7938" width="8.28515625" style="330" bestFit="1" customWidth="1"/>
    <col min="7939" max="7939" width="13.7109375" style="330" customWidth="1"/>
    <col min="7940" max="7940" width="18.140625" style="330" customWidth="1"/>
    <col min="7941" max="7941" width="15.7109375" style="330" customWidth="1"/>
    <col min="7942" max="7942" width="14" style="330" customWidth="1"/>
    <col min="7943" max="7943" width="20.140625" style="330" customWidth="1"/>
    <col min="7944" max="7944" width="11.85546875" style="330" bestFit="1" customWidth="1"/>
    <col min="7945" max="7945" width="12" style="330" bestFit="1" customWidth="1"/>
    <col min="7946" max="7946" width="12.7109375" style="330" customWidth="1"/>
    <col min="7947" max="7947" width="14.7109375" style="330" customWidth="1"/>
    <col min="7948" max="7948" width="12.28515625" style="330" customWidth="1"/>
    <col min="7949" max="7949" width="12.42578125" style="330" customWidth="1"/>
    <col min="7950" max="7950" width="2.42578125" style="330" customWidth="1"/>
    <col min="7951" max="7951" width="10.140625" style="330" customWidth="1"/>
    <col min="7952" max="7952" width="18.42578125" style="330" customWidth="1"/>
    <col min="7953" max="7953" width="2" style="330" customWidth="1"/>
    <col min="7954" max="7954" width="6.42578125" style="330" customWidth="1"/>
    <col min="7955" max="7955" width="8.85546875" style="330"/>
    <col min="7956" max="7956" width="12.85546875" style="330" bestFit="1" customWidth="1"/>
    <col min="7957" max="8192" width="8.85546875" style="330"/>
    <col min="8193" max="8193" width="2.42578125" style="330" customWidth="1"/>
    <col min="8194" max="8194" width="8.28515625" style="330" bestFit="1" customWidth="1"/>
    <col min="8195" max="8195" width="13.7109375" style="330" customWidth="1"/>
    <col min="8196" max="8196" width="18.140625" style="330" customWidth="1"/>
    <col min="8197" max="8197" width="15.7109375" style="330" customWidth="1"/>
    <col min="8198" max="8198" width="14" style="330" customWidth="1"/>
    <col min="8199" max="8199" width="20.140625" style="330" customWidth="1"/>
    <col min="8200" max="8200" width="11.85546875" style="330" bestFit="1" customWidth="1"/>
    <col min="8201" max="8201" width="12" style="330" bestFit="1" customWidth="1"/>
    <col min="8202" max="8202" width="12.7109375" style="330" customWidth="1"/>
    <col min="8203" max="8203" width="14.7109375" style="330" customWidth="1"/>
    <col min="8204" max="8204" width="12.28515625" style="330" customWidth="1"/>
    <col min="8205" max="8205" width="12.42578125" style="330" customWidth="1"/>
    <col min="8206" max="8206" width="2.42578125" style="330" customWidth="1"/>
    <col min="8207" max="8207" width="10.140625" style="330" customWidth="1"/>
    <col min="8208" max="8208" width="18.42578125" style="330" customWidth="1"/>
    <col min="8209" max="8209" width="2" style="330" customWidth="1"/>
    <col min="8210" max="8210" width="6.42578125" style="330" customWidth="1"/>
    <col min="8211" max="8211" width="8.85546875" style="330"/>
    <col min="8212" max="8212" width="12.85546875" style="330" bestFit="1" customWidth="1"/>
    <col min="8213" max="8448" width="8.85546875" style="330"/>
    <col min="8449" max="8449" width="2.42578125" style="330" customWidth="1"/>
    <col min="8450" max="8450" width="8.28515625" style="330" bestFit="1" customWidth="1"/>
    <col min="8451" max="8451" width="13.7109375" style="330" customWidth="1"/>
    <col min="8452" max="8452" width="18.140625" style="330" customWidth="1"/>
    <col min="8453" max="8453" width="15.7109375" style="330" customWidth="1"/>
    <col min="8454" max="8454" width="14" style="330" customWidth="1"/>
    <col min="8455" max="8455" width="20.140625" style="330" customWidth="1"/>
    <col min="8456" max="8456" width="11.85546875" style="330" bestFit="1" customWidth="1"/>
    <col min="8457" max="8457" width="12" style="330" bestFit="1" customWidth="1"/>
    <col min="8458" max="8458" width="12.7109375" style="330" customWidth="1"/>
    <col min="8459" max="8459" width="14.7109375" style="330" customWidth="1"/>
    <col min="8460" max="8460" width="12.28515625" style="330" customWidth="1"/>
    <col min="8461" max="8461" width="12.42578125" style="330" customWidth="1"/>
    <col min="8462" max="8462" width="2.42578125" style="330" customWidth="1"/>
    <col min="8463" max="8463" width="10.140625" style="330" customWidth="1"/>
    <col min="8464" max="8464" width="18.42578125" style="330" customWidth="1"/>
    <col min="8465" max="8465" width="2" style="330" customWidth="1"/>
    <col min="8466" max="8466" width="6.42578125" style="330" customWidth="1"/>
    <col min="8467" max="8467" width="8.85546875" style="330"/>
    <col min="8468" max="8468" width="12.85546875" style="330" bestFit="1" customWidth="1"/>
    <col min="8469" max="8704" width="8.85546875" style="330"/>
    <col min="8705" max="8705" width="2.42578125" style="330" customWidth="1"/>
    <col min="8706" max="8706" width="8.28515625" style="330" bestFit="1" customWidth="1"/>
    <col min="8707" max="8707" width="13.7109375" style="330" customWidth="1"/>
    <col min="8708" max="8708" width="18.140625" style="330" customWidth="1"/>
    <col min="8709" max="8709" width="15.7109375" style="330" customWidth="1"/>
    <col min="8710" max="8710" width="14" style="330" customWidth="1"/>
    <col min="8711" max="8711" width="20.140625" style="330" customWidth="1"/>
    <col min="8712" max="8712" width="11.85546875" style="330" bestFit="1" customWidth="1"/>
    <col min="8713" max="8713" width="12" style="330" bestFit="1" customWidth="1"/>
    <col min="8714" max="8714" width="12.7109375" style="330" customWidth="1"/>
    <col min="8715" max="8715" width="14.7109375" style="330" customWidth="1"/>
    <col min="8716" max="8716" width="12.28515625" style="330" customWidth="1"/>
    <col min="8717" max="8717" width="12.42578125" style="330" customWidth="1"/>
    <col min="8718" max="8718" width="2.42578125" style="330" customWidth="1"/>
    <col min="8719" max="8719" width="10.140625" style="330" customWidth="1"/>
    <col min="8720" max="8720" width="18.42578125" style="330" customWidth="1"/>
    <col min="8721" max="8721" width="2" style="330" customWidth="1"/>
    <col min="8722" max="8722" width="6.42578125" style="330" customWidth="1"/>
    <col min="8723" max="8723" width="8.85546875" style="330"/>
    <col min="8724" max="8724" width="12.85546875" style="330" bestFit="1" customWidth="1"/>
    <col min="8725" max="8960" width="8.85546875" style="330"/>
    <col min="8961" max="8961" width="2.42578125" style="330" customWidth="1"/>
    <col min="8962" max="8962" width="8.28515625" style="330" bestFit="1" customWidth="1"/>
    <col min="8963" max="8963" width="13.7109375" style="330" customWidth="1"/>
    <col min="8964" max="8964" width="18.140625" style="330" customWidth="1"/>
    <col min="8965" max="8965" width="15.7109375" style="330" customWidth="1"/>
    <col min="8966" max="8966" width="14" style="330" customWidth="1"/>
    <col min="8967" max="8967" width="20.140625" style="330" customWidth="1"/>
    <col min="8968" max="8968" width="11.85546875" style="330" bestFit="1" customWidth="1"/>
    <col min="8969" max="8969" width="12" style="330" bestFit="1" customWidth="1"/>
    <col min="8970" max="8970" width="12.7109375" style="330" customWidth="1"/>
    <col min="8971" max="8971" width="14.7109375" style="330" customWidth="1"/>
    <col min="8972" max="8972" width="12.28515625" style="330" customWidth="1"/>
    <col min="8973" max="8973" width="12.42578125" style="330" customWidth="1"/>
    <col min="8974" max="8974" width="2.42578125" style="330" customWidth="1"/>
    <col min="8975" max="8975" width="10.140625" style="330" customWidth="1"/>
    <col min="8976" max="8976" width="18.42578125" style="330" customWidth="1"/>
    <col min="8977" max="8977" width="2" style="330" customWidth="1"/>
    <col min="8978" max="8978" width="6.42578125" style="330" customWidth="1"/>
    <col min="8979" max="8979" width="8.85546875" style="330"/>
    <col min="8980" max="8980" width="12.85546875" style="330" bestFit="1" customWidth="1"/>
    <col min="8981" max="9216" width="8.85546875" style="330"/>
    <col min="9217" max="9217" width="2.42578125" style="330" customWidth="1"/>
    <col min="9218" max="9218" width="8.28515625" style="330" bestFit="1" customWidth="1"/>
    <col min="9219" max="9219" width="13.7109375" style="330" customWidth="1"/>
    <col min="9220" max="9220" width="18.140625" style="330" customWidth="1"/>
    <col min="9221" max="9221" width="15.7109375" style="330" customWidth="1"/>
    <col min="9222" max="9222" width="14" style="330" customWidth="1"/>
    <col min="9223" max="9223" width="20.140625" style="330" customWidth="1"/>
    <col min="9224" max="9224" width="11.85546875" style="330" bestFit="1" customWidth="1"/>
    <col min="9225" max="9225" width="12" style="330" bestFit="1" customWidth="1"/>
    <col min="9226" max="9226" width="12.7109375" style="330" customWidth="1"/>
    <col min="9227" max="9227" width="14.7109375" style="330" customWidth="1"/>
    <col min="9228" max="9228" width="12.28515625" style="330" customWidth="1"/>
    <col min="9229" max="9229" width="12.42578125" style="330" customWidth="1"/>
    <col min="9230" max="9230" width="2.42578125" style="330" customWidth="1"/>
    <col min="9231" max="9231" width="10.140625" style="330" customWidth="1"/>
    <col min="9232" max="9232" width="18.42578125" style="330" customWidth="1"/>
    <col min="9233" max="9233" width="2" style="330" customWidth="1"/>
    <col min="9234" max="9234" width="6.42578125" style="330" customWidth="1"/>
    <col min="9235" max="9235" width="8.85546875" style="330"/>
    <col min="9236" max="9236" width="12.85546875" style="330" bestFit="1" customWidth="1"/>
    <col min="9237" max="9472" width="8.85546875" style="330"/>
    <col min="9473" max="9473" width="2.42578125" style="330" customWidth="1"/>
    <col min="9474" max="9474" width="8.28515625" style="330" bestFit="1" customWidth="1"/>
    <col min="9475" max="9475" width="13.7109375" style="330" customWidth="1"/>
    <col min="9476" max="9476" width="18.140625" style="330" customWidth="1"/>
    <col min="9477" max="9477" width="15.7109375" style="330" customWidth="1"/>
    <col min="9478" max="9478" width="14" style="330" customWidth="1"/>
    <col min="9479" max="9479" width="20.140625" style="330" customWidth="1"/>
    <col min="9480" max="9480" width="11.85546875" style="330" bestFit="1" customWidth="1"/>
    <col min="9481" max="9481" width="12" style="330" bestFit="1" customWidth="1"/>
    <col min="9482" max="9482" width="12.7109375" style="330" customWidth="1"/>
    <col min="9483" max="9483" width="14.7109375" style="330" customWidth="1"/>
    <col min="9484" max="9484" width="12.28515625" style="330" customWidth="1"/>
    <col min="9485" max="9485" width="12.42578125" style="330" customWidth="1"/>
    <col min="9486" max="9486" width="2.42578125" style="330" customWidth="1"/>
    <col min="9487" max="9487" width="10.140625" style="330" customWidth="1"/>
    <col min="9488" max="9488" width="18.42578125" style="330" customWidth="1"/>
    <col min="9489" max="9489" width="2" style="330" customWidth="1"/>
    <col min="9490" max="9490" width="6.42578125" style="330" customWidth="1"/>
    <col min="9491" max="9491" width="8.85546875" style="330"/>
    <col min="9492" max="9492" width="12.85546875" style="330" bestFit="1" customWidth="1"/>
    <col min="9493" max="9728" width="8.85546875" style="330"/>
    <col min="9729" max="9729" width="2.42578125" style="330" customWidth="1"/>
    <col min="9730" max="9730" width="8.28515625" style="330" bestFit="1" customWidth="1"/>
    <col min="9731" max="9731" width="13.7109375" style="330" customWidth="1"/>
    <col min="9732" max="9732" width="18.140625" style="330" customWidth="1"/>
    <col min="9733" max="9733" width="15.7109375" style="330" customWidth="1"/>
    <col min="9734" max="9734" width="14" style="330" customWidth="1"/>
    <col min="9735" max="9735" width="20.140625" style="330" customWidth="1"/>
    <col min="9736" max="9736" width="11.85546875" style="330" bestFit="1" customWidth="1"/>
    <col min="9737" max="9737" width="12" style="330" bestFit="1" customWidth="1"/>
    <col min="9738" max="9738" width="12.7109375" style="330" customWidth="1"/>
    <col min="9739" max="9739" width="14.7109375" style="330" customWidth="1"/>
    <col min="9740" max="9740" width="12.28515625" style="330" customWidth="1"/>
    <col min="9741" max="9741" width="12.42578125" style="330" customWidth="1"/>
    <col min="9742" max="9742" width="2.42578125" style="330" customWidth="1"/>
    <col min="9743" max="9743" width="10.140625" style="330" customWidth="1"/>
    <col min="9744" max="9744" width="18.42578125" style="330" customWidth="1"/>
    <col min="9745" max="9745" width="2" style="330" customWidth="1"/>
    <col min="9746" max="9746" width="6.42578125" style="330" customWidth="1"/>
    <col min="9747" max="9747" width="8.85546875" style="330"/>
    <col min="9748" max="9748" width="12.85546875" style="330" bestFit="1" customWidth="1"/>
    <col min="9749" max="9984" width="8.85546875" style="330"/>
    <col min="9985" max="9985" width="2.42578125" style="330" customWidth="1"/>
    <col min="9986" max="9986" width="8.28515625" style="330" bestFit="1" customWidth="1"/>
    <col min="9987" max="9987" width="13.7109375" style="330" customWidth="1"/>
    <col min="9988" max="9988" width="18.140625" style="330" customWidth="1"/>
    <col min="9989" max="9989" width="15.7109375" style="330" customWidth="1"/>
    <col min="9990" max="9990" width="14" style="330" customWidth="1"/>
    <col min="9991" max="9991" width="20.140625" style="330" customWidth="1"/>
    <col min="9992" max="9992" width="11.85546875" style="330" bestFit="1" customWidth="1"/>
    <col min="9993" max="9993" width="12" style="330" bestFit="1" customWidth="1"/>
    <col min="9994" max="9994" width="12.7109375" style="330" customWidth="1"/>
    <col min="9995" max="9995" width="14.7109375" style="330" customWidth="1"/>
    <col min="9996" max="9996" width="12.28515625" style="330" customWidth="1"/>
    <col min="9997" max="9997" width="12.42578125" style="330" customWidth="1"/>
    <col min="9998" max="9998" width="2.42578125" style="330" customWidth="1"/>
    <col min="9999" max="9999" width="10.140625" style="330" customWidth="1"/>
    <col min="10000" max="10000" width="18.42578125" style="330" customWidth="1"/>
    <col min="10001" max="10001" width="2" style="330" customWidth="1"/>
    <col min="10002" max="10002" width="6.42578125" style="330" customWidth="1"/>
    <col min="10003" max="10003" width="8.85546875" style="330"/>
    <col min="10004" max="10004" width="12.85546875" style="330" bestFit="1" customWidth="1"/>
    <col min="10005" max="10240" width="8.85546875" style="330"/>
    <col min="10241" max="10241" width="2.42578125" style="330" customWidth="1"/>
    <col min="10242" max="10242" width="8.28515625" style="330" bestFit="1" customWidth="1"/>
    <col min="10243" max="10243" width="13.7109375" style="330" customWidth="1"/>
    <col min="10244" max="10244" width="18.140625" style="330" customWidth="1"/>
    <col min="10245" max="10245" width="15.7109375" style="330" customWidth="1"/>
    <col min="10246" max="10246" width="14" style="330" customWidth="1"/>
    <col min="10247" max="10247" width="20.140625" style="330" customWidth="1"/>
    <col min="10248" max="10248" width="11.85546875" style="330" bestFit="1" customWidth="1"/>
    <col min="10249" max="10249" width="12" style="330" bestFit="1" customWidth="1"/>
    <col min="10250" max="10250" width="12.7109375" style="330" customWidth="1"/>
    <col min="10251" max="10251" width="14.7109375" style="330" customWidth="1"/>
    <col min="10252" max="10252" width="12.28515625" style="330" customWidth="1"/>
    <col min="10253" max="10253" width="12.42578125" style="330" customWidth="1"/>
    <col min="10254" max="10254" width="2.42578125" style="330" customWidth="1"/>
    <col min="10255" max="10255" width="10.140625" style="330" customWidth="1"/>
    <col min="10256" max="10256" width="18.42578125" style="330" customWidth="1"/>
    <col min="10257" max="10257" width="2" style="330" customWidth="1"/>
    <col min="10258" max="10258" width="6.42578125" style="330" customWidth="1"/>
    <col min="10259" max="10259" width="8.85546875" style="330"/>
    <col min="10260" max="10260" width="12.85546875" style="330" bestFit="1" customWidth="1"/>
    <col min="10261" max="10496" width="8.85546875" style="330"/>
    <col min="10497" max="10497" width="2.42578125" style="330" customWidth="1"/>
    <col min="10498" max="10498" width="8.28515625" style="330" bestFit="1" customWidth="1"/>
    <col min="10499" max="10499" width="13.7109375" style="330" customWidth="1"/>
    <col min="10500" max="10500" width="18.140625" style="330" customWidth="1"/>
    <col min="10501" max="10501" width="15.7109375" style="330" customWidth="1"/>
    <col min="10502" max="10502" width="14" style="330" customWidth="1"/>
    <col min="10503" max="10503" width="20.140625" style="330" customWidth="1"/>
    <col min="10504" max="10504" width="11.85546875" style="330" bestFit="1" customWidth="1"/>
    <col min="10505" max="10505" width="12" style="330" bestFit="1" customWidth="1"/>
    <col min="10506" max="10506" width="12.7109375" style="330" customWidth="1"/>
    <col min="10507" max="10507" width="14.7109375" style="330" customWidth="1"/>
    <col min="10508" max="10508" width="12.28515625" style="330" customWidth="1"/>
    <col min="10509" max="10509" width="12.42578125" style="330" customWidth="1"/>
    <col min="10510" max="10510" width="2.42578125" style="330" customWidth="1"/>
    <col min="10511" max="10511" width="10.140625" style="330" customWidth="1"/>
    <col min="10512" max="10512" width="18.42578125" style="330" customWidth="1"/>
    <col min="10513" max="10513" width="2" style="330" customWidth="1"/>
    <col min="10514" max="10514" width="6.42578125" style="330" customWidth="1"/>
    <col min="10515" max="10515" width="8.85546875" style="330"/>
    <col min="10516" max="10516" width="12.85546875" style="330" bestFit="1" customWidth="1"/>
    <col min="10517" max="10752" width="8.85546875" style="330"/>
    <col min="10753" max="10753" width="2.42578125" style="330" customWidth="1"/>
    <col min="10754" max="10754" width="8.28515625" style="330" bestFit="1" customWidth="1"/>
    <col min="10755" max="10755" width="13.7109375" style="330" customWidth="1"/>
    <col min="10756" max="10756" width="18.140625" style="330" customWidth="1"/>
    <col min="10757" max="10757" width="15.7109375" style="330" customWidth="1"/>
    <col min="10758" max="10758" width="14" style="330" customWidth="1"/>
    <col min="10759" max="10759" width="20.140625" style="330" customWidth="1"/>
    <col min="10760" max="10760" width="11.85546875" style="330" bestFit="1" customWidth="1"/>
    <col min="10761" max="10761" width="12" style="330" bestFit="1" customWidth="1"/>
    <col min="10762" max="10762" width="12.7109375" style="330" customWidth="1"/>
    <col min="10763" max="10763" width="14.7109375" style="330" customWidth="1"/>
    <col min="10764" max="10764" width="12.28515625" style="330" customWidth="1"/>
    <col min="10765" max="10765" width="12.42578125" style="330" customWidth="1"/>
    <col min="10766" max="10766" width="2.42578125" style="330" customWidth="1"/>
    <col min="10767" max="10767" width="10.140625" style="330" customWidth="1"/>
    <col min="10768" max="10768" width="18.42578125" style="330" customWidth="1"/>
    <col min="10769" max="10769" width="2" style="330" customWidth="1"/>
    <col min="10770" max="10770" width="6.42578125" style="330" customWidth="1"/>
    <col min="10771" max="10771" width="8.85546875" style="330"/>
    <col min="10772" max="10772" width="12.85546875" style="330" bestFit="1" customWidth="1"/>
    <col min="10773" max="11008" width="8.85546875" style="330"/>
    <col min="11009" max="11009" width="2.42578125" style="330" customWidth="1"/>
    <col min="11010" max="11010" width="8.28515625" style="330" bestFit="1" customWidth="1"/>
    <col min="11011" max="11011" width="13.7109375" style="330" customWidth="1"/>
    <col min="11012" max="11012" width="18.140625" style="330" customWidth="1"/>
    <col min="11013" max="11013" width="15.7109375" style="330" customWidth="1"/>
    <col min="11014" max="11014" width="14" style="330" customWidth="1"/>
    <col min="11015" max="11015" width="20.140625" style="330" customWidth="1"/>
    <col min="11016" max="11016" width="11.85546875" style="330" bestFit="1" customWidth="1"/>
    <col min="11017" max="11017" width="12" style="330" bestFit="1" customWidth="1"/>
    <col min="11018" max="11018" width="12.7109375" style="330" customWidth="1"/>
    <col min="11019" max="11019" width="14.7109375" style="330" customWidth="1"/>
    <col min="11020" max="11020" width="12.28515625" style="330" customWidth="1"/>
    <col min="11021" max="11021" width="12.42578125" style="330" customWidth="1"/>
    <col min="11022" max="11022" width="2.42578125" style="330" customWidth="1"/>
    <col min="11023" max="11023" width="10.140625" style="330" customWidth="1"/>
    <col min="11024" max="11024" width="18.42578125" style="330" customWidth="1"/>
    <col min="11025" max="11025" width="2" style="330" customWidth="1"/>
    <col min="11026" max="11026" width="6.42578125" style="330" customWidth="1"/>
    <col min="11027" max="11027" width="8.85546875" style="330"/>
    <col min="11028" max="11028" width="12.85546875" style="330" bestFit="1" customWidth="1"/>
    <col min="11029" max="11264" width="8.85546875" style="330"/>
    <col min="11265" max="11265" width="2.42578125" style="330" customWidth="1"/>
    <col min="11266" max="11266" width="8.28515625" style="330" bestFit="1" customWidth="1"/>
    <col min="11267" max="11267" width="13.7109375" style="330" customWidth="1"/>
    <col min="11268" max="11268" width="18.140625" style="330" customWidth="1"/>
    <col min="11269" max="11269" width="15.7109375" style="330" customWidth="1"/>
    <col min="11270" max="11270" width="14" style="330" customWidth="1"/>
    <col min="11271" max="11271" width="20.140625" style="330" customWidth="1"/>
    <col min="11272" max="11272" width="11.85546875" style="330" bestFit="1" customWidth="1"/>
    <col min="11273" max="11273" width="12" style="330" bestFit="1" customWidth="1"/>
    <col min="11274" max="11274" width="12.7109375" style="330" customWidth="1"/>
    <col min="11275" max="11275" width="14.7109375" style="330" customWidth="1"/>
    <col min="11276" max="11276" width="12.28515625" style="330" customWidth="1"/>
    <col min="11277" max="11277" width="12.42578125" style="330" customWidth="1"/>
    <col min="11278" max="11278" width="2.42578125" style="330" customWidth="1"/>
    <col min="11279" max="11279" width="10.140625" style="330" customWidth="1"/>
    <col min="11280" max="11280" width="18.42578125" style="330" customWidth="1"/>
    <col min="11281" max="11281" width="2" style="330" customWidth="1"/>
    <col min="11282" max="11282" width="6.42578125" style="330" customWidth="1"/>
    <col min="11283" max="11283" width="8.85546875" style="330"/>
    <col min="11284" max="11284" width="12.85546875" style="330" bestFit="1" customWidth="1"/>
    <col min="11285" max="11520" width="8.85546875" style="330"/>
    <col min="11521" max="11521" width="2.42578125" style="330" customWidth="1"/>
    <col min="11522" max="11522" width="8.28515625" style="330" bestFit="1" customWidth="1"/>
    <col min="11523" max="11523" width="13.7109375" style="330" customWidth="1"/>
    <col min="11524" max="11524" width="18.140625" style="330" customWidth="1"/>
    <col min="11525" max="11525" width="15.7109375" style="330" customWidth="1"/>
    <col min="11526" max="11526" width="14" style="330" customWidth="1"/>
    <col min="11527" max="11527" width="20.140625" style="330" customWidth="1"/>
    <col min="11528" max="11528" width="11.85546875" style="330" bestFit="1" customWidth="1"/>
    <col min="11529" max="11529" width="12" style="330" bestFit="1" customWidth="1"/>
    <col min="11530" max="11530" width="12.7109375" style="330" customWidth="1"/>
    <col min="11531" max="11531" width="14.7109375" style="330" customWidth="1"/>
    <col min="11532" max="11532" width="12.28515625" style="330" customWidth="1"/>
    <col min="11533" max="11533" width="12.42578125" style="330" customWidth="1"/>
    <col min="11534" max="11534" width="2.42578125" style="330" customWidth="1"/>
    <col min="11535" max="11535" width="10.140625" style="330" customWidth="1"/>
    <col min="11536" max="11536" width="18.42578125" style="330" customWidth="1"/>
    <col min="11537" max="11537" width="2" style="330" customWidth="1"/>
    <col min="11538" max="11538" width="6.42578125" style="330" customWidth="1"/>
    <col min="11539" max="11539" width="8.85546875" style="330"/>
    <col min="11540" max="11540" width="12.85546875" style="330" bestFit="1" customWidth="1"/>
    <col min="11541" max="11776" width="8.85546875" style="330"/>
    <col min="11777" max="11777" width="2.42578125" style="330" customWidth="1"/>
    <col min="11778" max="11778" width="8.28515625" style="330" bestFit="1" customWidth="1"/>
    <col min="11779" max="11779" width="13.7109375" style="330" customWidth="1"/>
    <col min="11780" max="11780" width="18.140625" style="330" customWidth="1"/>
    <col min="11781" max="11781" width="15.7109375" style="330" customWidth="1"/>
    <col min="11782" max="11782" width="14" style="330" customWidth="1"/>
    <col min="11783" max="11783" width="20.140625" style="330" customWidth="1"/>
    <col min="11784" max="11784" width="11.85546875" style="330" bestFit="1" customWidth="1"/>
    <col min="11785" max="11785" width="12" style="330" bestFit="1" customWidth="1"/>
    <col min="11786" max="11786" width="12.7109375" style="330" customWidth="1"/>
    <col min="11787" max="11787" width="14.7109375" style="330" customWidth="1"/>
    <col min="11788" max="11788" width="12.28515625" style="330" customWidth="1"/>
    <col min="11789" max="11789" width="12.42578125" style="330" customWidth="1"/>
    <col min="11790" max="11790" width="2.42578125" style="330" customWidth="1"/>
    <col min="11791" max="11791" width="10.140625" style="330" customWidth="1"/>
    <col min="11792" max="11792" width="18.42578125" style="330" customWidth="1"/>
    <col min="11793" max="11793" width="2" style="330" customWidth="1"/>
    <col min="11794" max="11794" width="6.42578125" style="330" customWidth="1"/>
    <col min="11795" max="11795" width="8.85546875" style="330"/>
    <col min="11796" max="11796" width="12.85546875" style="330" bestFit="1" customWidth="1"/>
    <col min="11797" max="12032" width="8.85546875" style="330"/>
    <col min="12033" max="12033" width="2.42578125" style="330" customWidth="1"/>
    <col min="12034" max="12034" width="8.28515625" style="330" bestFit="1" customWidth="1"/>
    <col min="12035" max="12035" width="13.7109375" style="330" customWidth="1"/>
    <col min="12036" max="12036" width="18.140625" style="330" customWidth="1"/>
    <col min="12037" max="12037" width="15.7109375" style="330" customWidth="1"/>
    <col min="12038" max="12038" width="14" style="330" customWidth="1"/>
    <col min="12039" max="12039" width="20.140625" style="330" customWidth="1"/>
    <col min="12040" max="12040" width="11.85546875" style="330" bestFit="1" customWidth="1"/>
    <col min="12041" max="12041" width="12" style="330" bestFit="1" customWidth="1"/>
    <col min="12042" max="12042" width="12.7109375" style="330" customWidth="1"/>
    <col min="12043" max="12043" width="14.7109375" style="330" customWidth="1"/>
    <col min="12044" max="12044" width="12.28515625" style="330" customWidth="1"/>
    <col min="12045" max="12045" width="12.42578125" style="330" customWidth="1"/>
    <col min="12046" max="12046" width="2.42578125" style="330" customWidth="1"/>
    <col min="12047" max="12047" width="10.140625" style="330" customWidth="1"/>
    <col min="12048" max="12048" width="18.42578125" style="330" customWidth="1"/>
    <col min="12049" max="12049" width="2" style="330" customWidth="1"/>
    <col min="12050" max="12050" width="6.42578125" style="330" customWidth="1"/>
    <col min="12051" max="12051" width="8.85546875" style="330"/>
    <col min="12052" max="12052" width="12.85546875" style="330" bestFit="1" customWidth="1"/>
    <col min="12053" max="12288" width="8.85546875" style="330"/>
    <col min="12289" max="12289" width="2.42578125" style="330" customWidth="1"/>
    <col min="12290" max="12290" width="8.28515625" style="330" bestFit="1" customWidth="1"/>
    <col min="12291" max="12291" width="13.7109375" style="330" customWidth="1"/>
    <col min="12292" max="12292" width="18.140625" style="330" customWidth="1"/>
    <col min="12293" max="12293" width="15.7109375" style="330" customWidth="1"/>
    <col min="12294" max="12294" width="14" style="330" customWidth="1"/>
    <col min="12295" max="12295" width="20.140625" style="330" customWidth="1"/>
    <col min="12296" max="12296" width="11.85546875" style="330" bestFit="1" customWidth="1"/>
    <col min="12297" max="12297" width="12" style="330" bestFit="1" customWidth="1"/>
    <col min="12298" max="12298" width="12.7109375" style="330" customWidth="1"/>
    <col min="12299" max="12299" width="14.7109375" style="330" customWidth="1"/>
    <col min="12300" max="12300" width="12.28515625" style="330" customWidth="1"/>
    <col min="12301" max="12301" width="12.42578125" style="330" customWidth="1"/>
    <col min="12302" max="12302" width="2.42578125" style="330" customWidth="1"/>
    <col min="12303" max="12303" width="10.140625" style="330" customWidth="1"/>
    <col min="12304" max="12304" width="18.42578125" style="330" customWidth="1"/>
    <col min="12305" max="12305" width="2" style="330" customWidth="1"/>
    <col min="12306" max="12306" width="6.42578125" style="330" customWidth="1"/>
    <col min="12307" max="12307" width="8.85546875" style="330"/>
    <col min="12308" max="12308" width="12.85546875" style="330" bestFit="1" customWidth="1"/>
    <col min="12309" max="12544" width="8.85546875" style="330"/>
    <col min="12545" max="12545" width="2.42578125" style="330" customWidth="1"/>
    <col min="12546" max="12546" width="8.28515625" style="330" bestFit="1" customWidth="1"/>
    <col min="12547" max="12547" width="13.7109375" style="330" customWidth="1"/>
    <col min="12548" max="12548" width="18.140625" style="330" customWidth="1"/>
    <col min="12549" max="12549" width="15.7109375" style="330" customWidth="1"/>
    <col min="12550" max="12550" width="14" style="330" customWidth="1"/>
    <col min="12551" max="12551" width="20.140625" style="330" customWidth="1"/>
    <col min="12552" max="12552" width="11.85546875" style="330" bestFit="1" customWidth="1"/>
    <col min="12553" max="12553" width="12" style="330" bestFit="1" customWidth="1"/>
    <col min="12554" max="12554" width="12.7109375" style="330" customWidth="1"/>
    <col min="12555" max="12555" width="14.7109375" style="330" customWidth="1"/>
    <col min="12556" max="12556" width="12.28515625" style="330" customWidth="1"/>
    <col min="12557" max="12557" width="12.42578125" style="330" customWidth="1"/>
    <col min="12558" max="12558" width="2.42578125" style="330" customWidth="1"/>
    <col min="12559" max="12559" width="10.140625" style="330" customWidth="1"/>
    <col min="12560" max="12560" width="18.42578125" style="330" customWidth="1"/>
    <col min="12561" max="12561" width="2" style="330" customWidth="1"/>
    <col min="12562" max="12562" width="6.42578125" style="330" customWidth="1"/>
    <col min="12563" max="12563" width="8.85546875" style="330"/>
    <col min="12564" max="12564" width="12.85546875" style="330" bestFit="1" customWidth="1"/>
    <col min="12565" max="12800" width="8.85546875" style="330"/>
    <col min="12801" max="12801" width="2.42578125" style="330" customWidth="1"/>
    <col min="12802" max="12802" width="8.28515625" style="330" bestFit="1" customWidth="1"/>
    <col min="12803" max="12803" width="13.7109375" style="330" customWidth="1"/>
    <col min="12804" max="12804" width="18.140625" style="330" customWidth="1"/>
    <col min="12805" max="12805" width="15.7109375" style="330" customWidth="1"/>
    <col min="12806" max="12806" width="14" style="330" customWidth="1"/>
    <col min="12807" max="12807" width="20.140625" style="330" customWidth="1"/>
    <col min="12808" max="12808" width="11.85546875" style="330" bestFit="1" customWidth="1"/>
    <col min="12809" max="12809" width="12" style="330" bestFit="1" customWidth="1"/>
    <col min="12810" max="12810" width="12.7109375" style="330" customWidth="1"/>
    <col min="12811" max="12811" width="14.7109375" style="330" customWidth="1"/>
    <col min="12812" max="12812" width="12.28515625" style="330" customWidth="1"/>
    <col min="12813" max="12813" width="12.42578125" style="330" customWidth="1"/>
    <col min="12814" max="12814" width="2.42578125" style="330" customWidth="1"/>
    <col min="12815" max="12815" width="10.140625" style="330" customWidth="1"/>
    <col min="12816" max="12816" width="18.42578125" style="330" customWidth="1"/>
    <col min="12817" max="12817" width="2" style="330" customWidth="1"/>
    <col min="12818" max="12818" width="6.42578125" style="330" customWidth="1"/>
    <col min="12819" max="12819" width="8.85546875" style="330"/>
    <col min="12820" max="12820" width="12.85546875" style="330" bestFit="1" customWidth="1"/>
    <col min="12821" max="13056" width="8.85546875" style="330"/>
    <col min="13057" max="13057" width="2.42578125" style="330" customWidth="1"/>
    <col min="13058" max="13058" width="8.28515625" style="330" bestFit="1" customWidth="1"/>
    <col min="13059" max="13059" width="13.7109375" style="330" customWidth="1"/>
    <col min="13060" max="13060" width="18.140625" style="330" customWidth="1"/>
    <col min="13061" max="13061" width="15.7109375" style="330" customWidth="1"/>
    <col min="13062" max="13062" width="14" style="330" customWidth="1"/>
    <col min="13063" max="13063" width="20.140625" style="330" customWidth="1"/>
    <col min="13064" max="13064" width="11.85546875" style="330" bestFit="1" customWidth="1"/>
    <col min="13065" max="13065" width="12" style="330" bestFit="1" customWidth="1"/>
    <col min="13066" max="13066" width="12.7109375" style="330" customWidth="1"/>
    <col min="13067" max="13067" width="14.7109375" style="330" customWidth="1"/>
    <col min="13068" max="13068" width="12.28515625" style="330" customWidth="1"/>
    <col min="13069" max="13069" width="12.42578125" style="330" customWidth="1"/>
    <col min="13070" max="13070" width="2.42578125" style="330" customWidth="1"/>
    <col min="13071" max="13071" width="10.140625" style="330" customWidth="1"/>
    <col min="13072" max="13072" width="18.42578125" style="330" customWidth="1"/>
    <col min="13073" max="13073" width="2" style="330" customWidth="1"/>
    <col min="13074" max="13074" width="6.42578125" style="330" customWidth="1"/>
    <col min="13075" max="13075" width="8.85546875" style="330"/>
    <col min="13076" max="13076" width="12.85546875" style="330" bestFit="1" customWidth="1"/>
    <col min="13077" max="13312" width="8.85546875" style="330"/>
    <col min="13313" max="13313" width="2.42578125" style="330" customWidth="1"/>
    <col min="13314" max="13314" width="8.28515625" style="330" bestFit="1" customWidth="1"/>
    <col min="13315" max="13315" width="13.7109375" style="330" customWidth="1"/>
    <col min="13316" max="13316" width="18.140625" style="330" customWidth="1"/>
    <col min="13317" max="13317" width="15.7109375" style="330" customWidth="1"/>
    <col min="13318" max="13318" width="14" style="330" customWidth="1"/>
    <col min="13319" max="13319" width="20.140625" style="330" customWidth="1"/>
    <col min="13320" max="13320" width="11.85546875" style="330" bestFit="1" customWidth="1"/>
    <col min="13321" max="13321" width="12" style="330" bestFit="1" customWidth="1"/>
    <col min="13322" max="13322" width="12.7109375" style="330" customWidth="1"/>
    <col min="13323" max="13323" width="14.7109375" style="330" customWidth="1"/>
    <col min="13324" max="13324" width="12.28515625" style="330" customWidth="1"/>
    <col min="13325" max="13325" width="12.42578125" style="330" customWidth="1"/>
    <col min="13326" max="13326" width="2.42578125" style="330" customWidth="1"/>
    <col min="13327" max="13327" width="10.140625" style="330" customWidth="1"/>
    <col min="13328" max="13328" width="18.42578125" style="330" customWidth="1"/>
    <col min="13329" max="13329" width="2" style="330" customWidth="1"/>
    <col min="13330" max="13330" width="6.42578125" style="330" customWidth="1"/>
    <col min="13331" max="13331" width="8.85546875" style="330"/>
    <col min="13332" max="13332" width="12.85546875" style="330" bestFit="1" customWidth="1"/>
    <col min="13333" max="13568" width="8.85546875" style="330"/>
    <col min="13569" max="13569" width="2.42578125" style="330" customWidth="1"/>
    <col min="13570" max="13570" width="8.28515625" style="330" bestFit="1" customWidth="1"/>
    <col min="13571" max="13571" width="13.7109375" style="330" customWidth="1"/>
    <col min="13572" max="13572" width="18.140625" style="330" customWidth="1"/>
    <col min="13573" max="13573" width="15.7109375" style="330" customWidth="1"/>
    <col min="13574" max="13574" width="14" style="330" customWidth="1"/>
    <col min="13575" max="13575" width="20.140625" style="330" customWidth="1"/>
    <col min="13576" max="13576" width="11.85546875" style="330" bestFit="1" customWidth="1"/>
    <col min="13577" max="13577" width="12" style="330" bestFit="1" customWidth="1"/>
    <col min="13578" max="13578" width="12.7109375" style="330" customWidth="1"/>
    <col min="13579" max="13579" width="14.7109375" style="330" customWidth="1"/>
    <col min="13580" max="13580" width="12.28515625" style="330" customWidth="1"/>
    <col min="13581" max="13581" width="12.42578125" style="330" customWidth="1"/>
    <col min="13582" max="13582" width="2.42578125" style="330" customWidth="1"/>
    <col min="13583" max="13583" width="10.140625" style="330" customWidth="1"/>
    <col min="13584" max="13584" width="18.42578125" style="330" customWidth="1"/>
    <col min="13585" max="13585" width="2" style="330" customWidth="1"/>
    <col min="13586" max="13586" width="6.42578125" style="330" customWidth="1"/>
    <col min="13587" max="13587" width="8.85546875" style="330"/>
    <col min="13588" max="13588" width="12.85546875" style="330" bestFit="1" customWidth="1"/>
    <col min="13589" max="13824" width="8.85546875" style="330"/>
    <col min="13825" max="13825" width="2.42578125" style="330" customWidth="1"/>
    <col min="13826" max="13826" width="8.28515625" style="330" bestFit="1" customWidth="1"/>
    <col min="13827" max="13827" width="13.7109375" style="330" customWidth="1"/>
    <col min="13828" max="13828" width="18.140625" style="330" customWidth="1"/>
    <col min="13829" max="13829" width="15.7109375" style="330" customWidth="1"/>
    <col min="13830" max="13830" width="14" style="330" customWidth="1"/>
    <col min="13831" max="13831" width="20.140625" style="330" customWidth="1"/>
    <col min="13832" max="13832" width="11.85546875" style="330" bestFit="1" customWidth="1"/>
    <col min="13833" max="13833" width="12" style="330" bestFit="1" customWidth="1"/>
    <col min="13834" max="13834" width="12.7109375" style="330" customWidth="1"/>
    <col min="13835" max="13835" width="14.7109375" style="330" customWidth="1"/>
    <col min="13836" max="13836" width="12.28515625" style="330" customWidth="1"/>
    <col min="13837" max="13837" width="12.42578125" style="330" customWidth="1"/>
    <col min="13838" max="13838" width="2.42578125" style="330" customWidth="1"/>
    <col min="13839" max="13839" width="10.140625" style="330" customWidth="1"/>
    <col min="13840" max="13840" width="18.42578125" style="330" customWidth="1"/>
    <col min="13841" max="13841" width="2" style="330" customWidth="1"/>
    <col min="13842" max="13842" width="6.42578125" style="330" customWidth="1"/>
    <col min="13843" max="13843" width="8.85546875" style="330"/>
    <col min="13844" max="13844" width="12.85546875" style="330" bestFit="1" customWidth="1"/>
    <col min="13845" max="14080" width="8.85546875" style="330"/>
    <col min="14081" max="14081" width="2.42578125" style="330" customWidth="1"/>
    <col min="14082" max="14082" width="8.28515625" style="330" bestFit="1" customWidth="1"/>
    <col min="14083" max="14083" width="13.7109375" style="330" customWidth="1"/>
    <col min="14084" max="14084" width="18.140625" style="330" customWidth="1"/>
    <col min="14085" max="14085" width="15.7109375" style="330" customWidth="1"/>
    <col min="14086" max="14086" width="14" style="330" customWidth="1"/>
    <col min="14087" max="14087" width="20.140625" style="330" customWidth="1"/>
    <col min="14088" max="14088" width="11.85546875" style="330" bestFit="1" customWidth="1"/>
    <col min="14089" max="14089" width="12" style="330" bestFit="1" customWidth="1"/>
    <col min="14090" max="14090" width="12.7109375" style="330" customWidth="1"/>
    <col min="14091" max="14091" width="14.7109375" style="330" customWidth="1"/>
    <col min="14092" max="14092" width="12.28515625" style="330" customWidth="1"/>
    <col min="14093" max="14093" width="12.42578125" style="330" customWidth="1"/>
    <col min="14094" max="14094" width="2.42578125" style="330" customWidth="1"/>
    <col min="14095" max="14095" width="10.140625" style="330" customWidth="1"/>
    <col min="14096" max="14096" width="18.42578125" style="330" customWidth="1"/>
    <col min="14097" max="14097" width="2" style="330" customWidth="1"/>
    <col min="14098" max="14098" width="6.42578125" style="330" customWidth="1"/>
    <col min="14099" max="14099" width="8.85546875" style="330"/>
    <col min="14100" max="14100" width="12.85546875" style="330" bestFit="1" customWidth="1"/>
    <col min="14101" max="14336" width="8.85546875" style="330"/>
    <col min="14337" max="14337" width="2.42578125" style="330" customWidth="1"/>
    <col min="14338" max="14338" width="8.28515625" style="330" bestFit="1" customWidth="1"/>
    <col min="14339" max="14339" width="13.7109375" style="330" customWidth="1"/>
    <col min="14340" max="14340" width="18.140625" style="330" customWidth="1"/>
    <col min="14341" max="14341" width="15.7109375" style="330" customWidth="1"/>
    <col min="14342" max="14342" width="14" style="330" customWidth="1"/>
    <col min="14343" max="14343" width="20.140625" style="330" customWidth="1"/>
    <col min="14344" max="14344" width="11.85546875" style="330" bestFit="1" customWidth="1"/>
    <col min="14345" max="14345" width="12" style="330" bestFit="1" customWidth="1"/>
    <col min="14346" max="14346" width="12.7109375" style="330" customWidth="1"/>
    <col min="14347" max="14347" width="14.7109375" style="330" customWidth="1"/>
    <col min="14348" max="14348" width="12.28515625" style="330" customWidth="1"/>
    <col min="14349" max="14349" width="12.42578125" style="330" customWidth="1"/>
    <col min="14350" max="14350" width="2.42578125" style="330" customWidth="1"/>
    <col min="14351" max="14351" width="10.140625" style="330" customWidth="1"/>
    <col min="14352" max="14352" width="18.42578125" style="330" customWidth="1"/>
    <col min="14353" max="14353" width="2" style="330" customWidth="1"/>
    <col min="14354" max="14354" width="6.42578125" style="330" customWidth="1"/>
    <col min="14355" max="14355" width="8.85546875" style="330"/>
    <col min="14356" max="14356" width="12.85546875" style="330" bestFit="1" customWidth="1"/>
    <col min="14357" max="14592" width="8.85546875" style="330"/>
    <col min="14593" max="14593" width="2.42578125" style="330" customWidth="1"/>
    <col min="14594" max="14594" width="8.28515625" style="330" bestFit="1" customWidth="1"/>
    <col min="14595" max="14595" width="13.7109375" style="330" customWidth="1"/>
    <col min="14596" max="14596" width="18.140625" style="330" customWidth="1"/>
    <col min="14597" max="14597" width="15.7109375" style="330" customWidth="1"/>
    <col min="14598" max="14598" width="14" style="330" customWidth="1"/>
    <col min="14599" max="14599" width="20.140625" style="330" customWidth="1"/>
    <col min="14600" max="14600" width="11.85546875" style="330" bestFit="1" customWidth="1"/>
    <col min="14601" max="14601" width="12" style="330" bestFit="1" customWidth="1"/>
    <col min="14602" max="14602" width="12.7109375" style="330" customWidth="1"/>
    <col min="14603" max="14603" width="14.7109375" style="330" customWidth="1"/>
    <col min="14604" max="14604" width="12.28515625" style="330" customWidth="1"/>
    <col min="14605" max="14605" width="12.42578125" style="330" customWidth="1"/>
    <col min="14606" max="14606" width="2.42578125" style="330" customWidth="1"/>
    <col min="14607" max="14607" width="10.140625" style="330" customWidth="1"/>
    <col min="14608" max="14608" width="18.42578125" style="330" customWidth="1"/>
    <col min="14609" max="14609" width="2" style="330" customWidth="1"/>
    <col min="14610" max="14610" width="6.42578125" style="330" customWidth="1"/>
    <col min="14611" max="14611" width="8.85546875" style="330"/>
    <col min="14612" max="14612" width="12.85546875" style="330" bestFit="1" customWidth="1"/>
    <col min="14613" max="14848" width="8.85546875" style="330"/>
    <col min="14849" max="14849" width="2.42578125" style="330" customWidth="1"/>
    <col min="14850" max="14850" width="8.28515625" style="330" bestFit="1" customWidth="1"/>
    <col min="14851" max="14851" width="13.7109375" style="330" customWidth="1"/>
    <col min="14852" max="14852" width="18.140625" style="330" customWidth="1"/>
    <col min="14853" max="14853" width="15.7109375" style="330" customWidth="1"/>
    <col min="14854" max="14854" width="14" style="330" customWidth="1"/>
    <col min="14855" max="14855" width="20.140625" style="330" customWidth="1"/>
    <col min="14856" max="14856" width="11.85546875" style="330" bestFit="1" customWidth="1"/>
    <col min="14857" max="14857" width="12" style="330" bestFit="1" customWidth="1"/>
    <col min="14858" max="14858" width="12.7109375" style="330" customWidth="1"/>
    <col min="14859" max="14859" width="14.7109375" style="330" customWidth="1"/>
    <col min="14860" max="14860" width="12.28515625" style="330" customWidth="1"/>
    <col min="14861" max="14861" width="12.42578125" style="330" customWidth="1"/>
    <col min="14862" max="14862" width="2.42578125" style="330" customWidth="1"/>
    <col min="14863" max="14863" width="10.140625" style="330" customWidth="1"/>
    <col min="14864" max="14864" width="18.42578125" style="330" customWidth="1"/>
    <col min="14865" max="14865" width="2" style="330" customWidth="1"/>
    <col min="14866" max="14866" width="6.42578125" style="330" customWidth="1"/>
    <col min="14867" max="14867" width="8.85546875" style="330"/>
    <col min="14868" max="14868" width="12.85546875" style="330" bestFit="1" customWidth="1"/>
    <col min="14869" max="15104" width="8.85546875" style="330"/>
    <col min="15105" max="15105" width="2.42578125" style="330" customWidth="1"/>
    <col min="15106" max="15106" width="8.28515625" style="330" bestFit="1" customWidth="1"/>
    <col min="15107" max="15107" width="13.7109375" style="330" customWidth="1"/>
    <col min="15108" max="15108" width="18.140625" style="330" customWidth="1"/>
    <col min="15109" max="15109" width="15.7109375" style="330" customWidth="1"/>
    <col min="15110" max="15110" width="14" style="330" customWidth="1"/>
    <col min="15111" max="15111" width="20.140625" style="330" customWidth="1"/>
    <col min="15112" max="15112" width="11.85546875" style="330" bestFit="1" customWidth="1"/>
    <col min="15113" max="15113" width="12" style="330" bestFit="1" customWidth="1"/>
    <col min="15114" max="15114" width="12.7109375" style="330" customWidth="1"/>
    <col min="15115" max="15115" width="14.7109375" style="330" customWidth="1"/>
    <col min="15116" max="15116" width="12.28515625" style="330" customWidth="1"/>
    <col min="15117" max="15117" width="12.42578125" style="330" customWidth="1"/>
    <col min="15118" max="15118" width="2.42578125" style="330" customWidth="1"/>
    <col min="15119" max="15119" width="10.140625" style="330" customWidth="1"/>
    <col min="15120" max="15120" width="18.42578125" style="330" customWidth="1"/>
    <col min="15121" max="15121" width="2" style="330" customWidth="1"/>
    <col min="15122" max="15122" width="6.42578125" style="330" customWidth="1"/>
    <col min="15123" max="15123" width="8.85546875" style="330"/>
    <col min="15124" max="15124" width="12.85546875" style="330" bestFit="1" customWidth="1"/>
    <col min="15125" max="15360" width="8.85546875" style="330"/>
    <col min="15361" max="15361" width="2.42578125" style="330" customWidth="1"/>
    <col min="15362" max="15362" width="8.28515625" style="330" bestFit="1" customWidth="1"/>
    <col min="15363" max="15363" width="13.7109375" style="330" customWidth="1"/>
    <col min="15364" max="15364" width="18.140625" style="330" customWidth="1"/>
    <col min="15365" max="15365" width="15.7109375" style="330" customWidth="1"/>
    <col min="15366" max="15366" width="14" style="330" customWidth="1"/>
    <col min="15367" max="15367" width="20.140625" style="330" customWidth="1"/>
    <col min="15368" max="15368" width="11.85546875" style="330" bestFit="1" customWidth="1"/>
    <col min="15369" max="15369" width="12" style="330" bestFit="1" customWidth="1"/>
    <col min="15370" max="15370" width="12.7109375" style="330" customWidth="1"/>
    <col min="15371" max="15371" width="14.7109375" style="330" customWidth="1"/>
    <col min="15372" max="15372" width="12.28515625" style="330" customWidth="1"/>
    <col min="15373" max="15373" width="12.42578125" style="330" customWidth="1"/>
    <col min="15374" max="15374" width="2.42578125" style="330" customWidth="1"/>
    <col min="15375" max="15375" width="10.140625" style="330" customWidth="1"/>
    <col min="15376" max="15376" width="18.42578125" style="330" customWidth="1"/>
    <col min="15377" max="15377" width="2" style="330" customWidth="1"/>
    <col min="15378" max="15378" width="6.42578125" style="330" customWidth="1"/>
    <col min="15379" max="15379" width="8.85546875" style="330"/>
    <col min="15380" max="15380" width="12.85546875" style="330" bestFit="1" customWidth="1"/>
    <col min="15381" max="15616" width="8.85546875" style="330"/>
    <col min="15617" max="15617" width="2.42578125" style="330" customWidth="1"/>
    <col min="15618" max="15618" width="8.28515625" style="330" bestFit="1" customWidth="1"/>
    <col min="15619" max="15619" width="13.7109375" style="330" customWidth="1"/>
    <col min="15620" max="15620" width="18.140625" style="330" customWidth="1"/>
    <col min="15621" max="15621" width="15.7109375" style="330" customWidth="1"/>
    <col min="15622" max="15622" width="14" style="330" customWidth="1"/>
    <col min="15623" max="15623" width="20.140625" style="330" customWidth="1"/>
    <col min="15624" max="15624" width="11.85546875" style="330" bestFit="1" customWidth="1"/>
    <col min="15625" max="15625" width="12" style="330" bestFit="1" customWidth="1"/>
    <col min="15626" max="15626" width="12.7109375" style="330" customWidth="1"/>
    <col min="15627" max="15627" width="14.7109375" style="330" customWidth="1"/>
    <col min="15628" max="15628" width="12.28515625" style="330" customWidth="1"/>
    <col min="15629" max="15629" width="12.42578125" style="330" customWidth="1"/>
    <col min="15630" max="15630" width="2.42578125" style="330" customWidth="1"/>
    <col min="15631" max="15631" width="10.140625" style="330" customWidth="1"/>
    <col min="15632" max="15632" width="18.42578125" style="330" customWidth="1"/>
    <col min="15633" max="15633" width="2" style="330" customWidth="1"/>
    <col min="15634" max="15634" width="6.42578125" style="330" customWidth="1"/>
    <col min="15635" max="15635" width="8.85546875" style="330"/>
    <col min="15636" max="15636" width="12.85546875" style="330" bestFit="1" customWidth="1"/>
    <col min="15637" max="15872" width="8.85546875" style="330"/>
    <col min="15873" max="15873" width="2.42578125" style="330" customWidth="1"/>
    <col min="15874" max="15874" width="8.28515625" style="330" bestFit="1" customWidth="1"/>
    <col min="15875" max="15875" width="13.7109375" style="330" customWidth="1"/>
    <col min="15876" max="15876" width="18.140625" style="330" customWidth="1"/>
    <col min="15877" max="15877" width="15.7109375" style="330" customWidth="1"/>
    <col min="15878" max="15878" width="14" style="330" customWidth="1"/>
    <col min="15879" max="15879" width="20.140625" style="330" customWidth="1"/>
    <col min="15880" max="15880" width="11.85546875" style="330" bestFit="1" customWidth="1"/>
    <col min="15881" max="15881" width="12" style="330" bestFit="1" customWidth="1"/>
    <col min="15882" max="15882" width="12.7109375" style="330" customWidth="1"/>
    <col min="15883" max="15883" width="14.7109375" style="330" customWidth="1"/>
    <col min="15884" max="15884" width="12.28515625" style="330" customWidth="1"/>
    <col min="15885" max="15885" width="12.42578125" style="330" customWidth="1"/>
    <col min="15886" max="15886" width="2.42578125" style="330" customWidth="1"/>
    <col min="15887" max="15887" width="10.140625" style="330" customWidth="1"/>
    <col min="15888" max="15888" width="18.42578125" style="330" customWidth="1"/>
    <col min="15889" max="15889" width="2" style="330" customWidth="1"/>
    <col min="15890" max="15890" width="6.42578125" style="330" customWidth="1"/>
    <col min="15891" max="15891" width="8.85546875" style="330"/>
    <col min="15892" max="15892" width="12.85546875" style="330" bestFit="1" customWidth="1"/>
    <col min="15893" max="16128" width="8.85546875" style="330"/>
    <col min="16129" max="16129" width="2.42578125" style="330" customWidth="1"/>
    <col min="16130" max="16130" width="8.28515625" style="330" bestFit="1" customWidth="1"/>
    <col min="16131" max="16131" width="13.7109375" style="330" customWidth="1"/>
    <col min="16132" max="16132" width="18.140625" style="330" customWidth="1"/>
    <col min="16133" max="16133" width="15.7109375" style="330" customWidth="1"/>
    <col min="16134" max="16134" width="14" style="330" customWidth="1"/>
    <col min="16135" max="16135" width="20.140625" style="330" customWidth="1"/>
    <col min="16136" max="16136" width="11.85546875" style="330" bestFit="1" customWidth="1"/>
    <col min="16137" max="16137" width="12" style="330" bestFit="1" customWidth="1"/>
    <col min="16138" max="16138" width="12.7109375" style="330" customWidth="1"/>
    <col min="16139" max="16139" width="14.7109375" style="330" customWidth="1"/>
    <col min="16140" max="16140" width="12.28515625" style="330" customWidth="1"/>
    <col min="16141" max="16141" width="12.42578125" style="330" customWidth="1"/>
    <col min="16142" max="16142" width="2.42578125" style="330" customWidth="1"/>
    <col min="16143" max="16143" width="10.140625" style="330" customWidth="1"/>
    <col min="16144" max="16144" width="18.42578125" style="330" customWidth="1"/>
    <col min="16145" max="16145" width="2" style="330" customWidth="1"/>
    <col min="16146" max="16146" width="6.42578125" style="330" customWidth="1"/>
    <col min="16147" max="16147" width="8.85546875" style="330"/>
    <col min="16148" max="16148" width="12.85546875" style="330" bestFit="1" customWidth="1"/>
    <col min="16149" max="16384" width="8.85546875" style="330"/>
  </cols>
  <sheetData>
    <row r="1" spans="1:19" ht="15.75" thickBot="1" x14ac:dyDescent="0.3">
      <c r="A1" s="343"/>
      <c r="B1" s="340"/>
      <c r="C1" s="343"/>
      <c r="D1" s="343"/>
      <c r="E1" s="343"/>
      <c r="F1" s="343"/>
      <c r="G1" s="343"/>
      <c r="H1" s="343"/>
      <c r="I1" s="343"/>
      <c r="J1" s="343"/>
      <c r="K1" s="343"/>
      <c r="L1" s="343"/>
      <c r="M1" s="343"/>
      <c r="N1" s="343"/>
      <c r="O1" s="343"/>
      <c r="P1" s="343"/>
      <c r="Q1" s="343"/>
    </row>
    <row r="2" spans="1:19" ht="18.75" x14ac:dyDescent="0.25">
      <c r="A2" s="339"/>
      <c r="B2" s="398"/>
      <c r="C2" s="337"/>
      <c r="D2" s="334"/>
      <c r="E2" s="334"/>
      <c r="F2" s="334"/>
      <c r="G2" s="334"/>
      <c r="H2" s="334"/>
      <c r="I2" s="334"/>
      <c r="J2" s="334"/>
      <c r="K2" s="334"/>
      <c r="L2" s="334"/>
      <c r="M2" s="334"/>
      <c r="N2" s="334"/>
      <c r="O2" s="334"/>
      <c r="P2" s="399" t="s">
        <v>1032</v>
      </c>
      <c r="Q2" s="343"/>
    </row>
    <row r="3" spans="1:19" ht="26.25" x14ac:dyDescent="0.25">
      <c r="A3" s="339"/>
      <c r="B3" s="400"/>
      <c r="C3" s="341" t="s">
        <v>1087</v>
      </c>
      <c r="D3" s="341"/>
      <c r="E3" s="342"/>
      <c r="F3" s="342"/>
      <c r="G3" s="342"/>
      <c r="H3" s="342"/>
      <c r="I3" s="342"/>
      <c r="J3" s="342"/>
      <c r="K3" s="342"/>
      <c r="L3" s="342"/>
      <c r="M3" s="342"/>
      <c r="N3" s="342"/>
      <c r="O3" s="342"/>
      <c r="P3" s="339"/>
      <c r="Q3" s="343"/>
    </row>
    <row r="4" spans="1:19" ht="15.75" thickBot="1" x14ac:dyDescent="0.3">
      <c r="A4" s="339"/>
      <c r="B4" s="400"/>
      <c r="C4" s="343"/>
      <c r="D4" s="343"/>
      <c r="E4" s="343"/>
      <c r="F4" s="343"/>
      <c r="G4" s="343"/>
      <c r="H4" s="343"/>
      <c r="I4" s="343"/>
      <c r="J4" s="343"/>
      <c r="K4" s="343"/>
      <c r="L4" s="343"/>
      <c r="M4" s="343"/>
      <c r="N4" s="343"/>
      <c r="O4" s="343"/>
      <c r="P4" s="339"/>
      <c r="Q4" s="343"/>
    </row>
    <row r="5" spans="1:19" ht="21.75" thickBot="1" x14ac:dyDescent="0.3">
      <c r="A5" s="339"/>
      <c r="B5" s="400"/>
      <c r="C5" s="344" t="s">
        <v>1088</v>
      </c>
      <c r="D5" s="345"/>
      <c r="E5" s="345"/>
      <c r="F5" s="345"/>
      <c r="G5" s="345"/>
      <c r="H5" s="345"/>
      <c r="I5" s="345"/>
      <c r="J5" s="345"/>
      <c r="K5" s="345"/>
      <c r="L5" s="345"/>
      <c r="M5" s="346"/>
      <c r="N5" s="346"/>
      <c r="O5" s="346"/>
      <c r="P5" s="339"/>
      <c r="Q5" s="343"/>
    </row>
    <row r="6" spans="1:19" ht="15.75" thickBot="1" x14ac:dyDescent="0.3">
      <c r="A6" s="339"/>
      <c r="B6" s="400"/>
      <c r="C6" s="343"/>
      <c r="D6" s="343"/>
      <c r="E6" s="343"/>
      <c r="F6" s="343"/>
      <c r="G6" s="343"/>
      <c r="H6" s="343"/>
      <c r="I6" s="343"/>
      <c r="J6" s="343"/>
      <c r="K6" s="343"/>
      <c r="L6" s="343"/>
      <c r="M6" s="343"/>
      <c r="N6" s="343"/>
      <c r="O6" s="343"/>
      <c r="P6" s="339"/>
      <c r="Q6" s="343"/>
    </row>
    <row r="7" spans="1:19" ht="15" customHeight="1" x14ac:dyDescent="0.25">
      <c r="A7" s="339"/>
      <c r="B7" s="347" t="s">
        <v>1089</v>
      </c>
      <c r="C7" s="348" t="s">
        <v>1036</v>
      </c>
      <c r="D7" s="349"/>
      <c r="E7" s="401"/>
      <c r="F7" s="343"/>
      <c r="G7" s="343"/>
      <c r="H7" s="343"/>
      <c r="I7" s="343"/>
      <c r="J7" s="343"/>
      <c r="K7" s="574" t="s">
        <v>1037</v>
      </c>
      <c r="L7" s="575"/>
      <c r="M7" s="343"/>
      <c r="N7" s="402"/>
      <c r="O7" s="402"/>
      <c r="P7" s="339"/>
      <c r="Q7" s="343"/>
    </row>
    <row r="8" spans="1:19" x14ac:dyDescent="0.25">
      <c r="A8" s="339"/>
      <c r="B8" s="347" t="s">
        <v>1090</v>
      </c>
      <c r="C8" s="350" t="s">
        <v>1039</v>
      </c>
      <c r="D8" s="351"/>
      <c r="E8" s="401"/>
      <c r="F8" s="343"/>
      <c r="G8" s="343"/>
      <c r="H8" s="343"/>
      <c r="I8" s="343"/>
      <c r="J8" s="343"/>
      <c r="K8" s="584"/>
      <c r="L8" s="585"/>
      <c r="M8" s="343"/>
      <c r="N8" s="402"/>
      <c r="O8" s="402"/>
      <c r="P8" s="339"/>
      <c r="Q8" s="343"/>
    </row>
    <row r="9" spans="1:19" ht="15.75" thickBot="1" x14ac:dyDescent="0.3">
      <c r="A9" s="339"/>
      <c r="B9" s="347" t="s">
        <v>1091</v>
      </c>
      <c r="C9" s="350" t="s">
        <v>1092</v>
      </c>
      <c r="D9" s="351"/>
      <c r="E9" s="403"/>
      <c r="F9" s="343"/>
      <c r="G9" s="343"/>
      <c r="H9" s="343"/>
      <c r="I9" s="343"/>
      <c r="J9" s="343"/>
      <c r="K9" s="576"/>
      <c r="L9" s="577"/>
      <c r="M9" s="343"/>
      <c r="N9" s="402"/>
      <c r="O9" s="402"/>
      <c r="P9" s="339"/>
      <c r="Q9" s="343"/>
    </row>
    <row r="10" spans="1:19" x14ac:dyDescent="0.25">
      <c r="A10" s="339"/>
      <c r="B10" s="347" t="s">
        <v>1093</v>
      </c>
      <c r="C10" s="350" t="s">
        <v>1043</v>
      </c>
      <c r="D10" s="351"/>
      <c r="E10" s="403"/>
      <c r="F10" s="343"/>
      <c r="G10" s="343"/>
      <c r="H10" s="343"/>
      <c r="I10" s="343"/>
      <c r="J10" s="343"/>
      <c r="K10" s="343"/>
      <c r="L10" s="343"/>
      <c r="M10" s="343"/>
      <c r="N10" s="343"/>
      <c r="O10" s="343"/>
      <c r="P10" s="339"/>
      <c r="Q10" s="343"/>
    </row>
    <row r="11" spans="1:19" x14ac:dyDescent="0.25">
      <c r="A11" s="339"/>
      <c r="B11" s="347" t="s">
        <v>1094</v>
      </c>
      <c r="C11" s="350" t="s">
        <v>1045</v>
      </c>
      <c r="D11" s="351"/>
      <c r="E11" s="403"/>
      <c r="F11" s="343"/>
      <c r="G11" s="343"/>
      <c r="H11" s="343"/>
      <c r="I11" s="343"/>
      <c r="J11" s="343"/>
      <c r="K11" s="343"/>
      <c r="L11" s="343"/>
      <c r="M11" s="343"/>
      <c r="N11" s="343"/>
      <c r="O11" s="343"/>
      <c r="P11" s="339"/>
      <c r="Q11" s="343"/>
    </row>
    <row r="12" spans="1:19" x14ac:dyDescent="0.25">
      <c r="A12" s="339"/>
      <c r="B12" s="347" t="s">
        <v>1095</v>
      </c>
      <c r="C12" s="404" t="s">
        <v>1047</v>
      </c>
      <c r="D12" s="405"/>
      <c r="E12" s="386" t="s">
        <v>1048</v>
      </c>
      <c r="F12" s="406"/>
      <c r="G12" s="386" t="s">
        <v>1049</v>
      </c>
      <c r="H12" s="406">
        <v>9</v>
      </c>
      <c r="I12" s="386" t="s">
        <v>1050</v>
      </c>
      <c r="J12" s="406">
        <v>12</v>
      </c>
      <c r="K12" s="343"/>
      <c r="L12" s="343"/>
      <c r="M12" s="343"/>
      <c r="N12" s="343"/>
      <c r="O12" s="343"/>
      <c r="P12" s="339"/>
      <c r="Q12" s="343"/>
    </row>
    <row r="13" spans="1:19" x14ac:dyDescent="0.25">
      <c r="A13" s="339"/>
      <c r="B13" s="400"/>
      <c r="C13" s="402"/>
      <c r="D13" s="343"/>
      <c r="E13" s="356"/>
      <c r="F13" s="343"/>
      <c r="G13" s="343"/>
      <c r="H13" s="343"/>
      <c r="I13" s="343"/>
      <c r="J13" s="343"/>
      <c r="K13" s="343"/>
      <c r="L13" s="343"/>
      <c r="M13" s="343"/>
      <c r="N13" s="343"/>
      <c r="O13" s="343"/>
      <c r="P13" s="339"/>
      <c r="Q13" s="343"/>
    </row>
    <row r="14" spans="1:19" ht="21" customHeight="1" x14ac:dyDescent="0.25">
      <c r="A14" s="339"/>
      <c r="B14" s="400"/>
      <c r="C14" s="586" t="s">
        <v>1096</v>
      </c>
      <c r="D14" s="586"/>
      <c r="E14" s="586"/>
      <c r="F14" s="586"/>
      <c r="G14" s="586"/>
      <c r="H14" s="361" t="s">
        <v>1097</v>
      </c>
      <c r="I14" s="358"/>
      <c r="J14" s="358"/>
      <c r="K14" s="358"/>
      <c r="L14" s="358"/>
      <c r="M14" s="359"/>
      <c r="N14" s="360"/>
      <c r="O14" s="357" t="s">
        <v>1098</v>
      </c>
      <c r="P14" s="407"/>
      <c r="Q14" s="343"/>
      <c r="R14" s="343"/>
      <c r="S14" s="134"/>
    </row>
    <row r="15" spans="1:19" ht="75" x14ac:dyDescent="0.25">
      <c r="A15" s="339"/>
      <c r="B15" s="400"/>
      <c r="C15" s="366" t="s">
        <v>1055</v>
      </c>
      <c r="D15" s="587" t="s">
        <v>1099</v>
      </c>
      <c r="E15" s="588"/>
      <c r="F15" s="408" t="s">
        <v>1100</v>
      </c>
      <c r="G15" s="367" t="s">
        <v>1101</v>
      </c>
      <c r="H15" s="367" t="s">
        <v>1102</v>
      </c>
      <c r="I15" s="367" t="s">
        <v>1103</v>
      </c>
      <c r="J15" s="367" t="s">
        <v>1104</v>
      </c>
      <c r="K15" s="367" t="s">
        <v>1105</v>
      </c>
      <c r="L15" s="367" t="s">
        <v>1106</v>
      </c>
      <c r="M15" s="367" t="s">
        <v>1107</v>
      </c>
      <c r="N15" s="368"/>
      <c r="O15" s="367" t="s">
        <v>1063</v>
      </c>
      <c r="P15" s="409" t="s">
        <v>1058</v>
      </c>
      <c r="Q15" s="343"/>
      <c r="R15" s="343"/>
      <c r="S15" s="134"/>
    </row>
    <row r="16" spans="1:19" x14ac:dyDescent="0.25">
      <c r="A16" s="339"/>
      <c r="B16" s="400"/>
      <c r="C16" s="410" t="s">
        <v>1108</v>
      </c>
      <c r="D16" s="582" t="s">
        <v>1109</v>
      </c>
      <c r="E16" s="589"/>
      <c r="F16" s="411" t="s">
        <v>1110</v>
      </c>
      <c r="G16" s="411" t="s">
        <v>1111</v>
      </c>
      <c r="H16" s="411" t="s">
        <v>1112</v>
      </c>
      <c r="I16" s="411" t="s">
        <v>1113</v>
      </c>
      <c r="J16" s="411" t="s">
        <v>1114</v>
      </c>
      <c r="K16" s="411" t="s">
        <v>1115</v>
      </c>
      <c r="L16" s="411" t="s">
        <v>1116</v>
      </c>
      <c r="M16" s="372" t="s">
        <v>1117</v>
      </c>
      <c r="N16" s="340"/>
      <c r="O16" s="410" t="s">
        <v>1118</v>
      </c>
      <c r="P16" s="412" t="s">
        <v>1119</v>
      </c>
      <c r="Q16" s="343"/>
      <c r="R16" s="343"/>
      <c r="S16" s="134"/>
    </row>
    <row r="17" spans="1:22" x14ac:dyDescent="0.25">
      <c r="A17" s="339"/>
      <c r="B17" s="400"/>
      <c r="C17" s="375"/>
      <c r="D17" s="590"/>
      <c r="E17" s="591"/>
      <c r="F17" s="413"/>
      <c r="G17" s="413"/>
      <c r="H17" s="414"/>
      <c r="I17" s="376"/>
      <c r="J17" s="415"/>
      <c r="K17" s="415"/>
      <c r="L17" s="415"/>
      <c r="M17" s="416"/>
      <c r="N17" s="379"/>
      <c r="O17" s="417"/>
      <c r="P17" s="418"/>
      <c r="Q17" s="343"/>
      <c r="R17" s="343"/>
      <c r="S17" s="134"/>
    </row>
    <row r="18" spans="1:22" x14ac:dyDescent="0.25">
      <c r="A18" s="339"/>
      <c r="B18" s="400"/>
      <c r="C18" s="375"/>
      <c r="D18" s="578"/>
      <c r="E18" s="579"/>
      <c r="F18" s="413"/>
      <c r="G18" s="413"/>
      <c r="H18" s="419"/>
      <c r="I18" s="376"/>
      <c r="J18" s="415"/>
      <c r="K18" s="415"/>
      <c r="L18" s="415"/>
      <c r="M18" s="416"/>
      <c r="N18" s="379"/>
      <c r="O18" s="417"/>
      <c r="P18" s="418"/>
      <c r="Q18" s="343"/>
      <c r="R18" s="343"/>
      <c r="S18" s="134"/>
    </row>
    <row r="19" spans="1:22" x14ac:dyDescent="0.25">
      <c r="A19" s="339"/>
      <c r="B19" s="400"/>
      <c r="C19" s="375"/>
      <c r="D19" s="578"/>
      <c r="E19" s="579"/>
      <c r="F19" s="401"/>
      <c r="G19" s="401"/>
      <c r="H19" s="419"/>
      <c r="I19" s="376"/>
      <c r="J19" s="415"/>
      <c r="K19" s="415"/>
      <c r="L19" s="415"/>
      <c r="M19" s="416"/>
      <c r="N19" s="379"/>
      <c r="O19" s="417"/>
      <c r="P19" s="420"/>
      <c r="Q19" s="343"/>
      <c r="R19" s="343"/>
      <c r="S19" s="134"/>
    </row>
    <row r="20" spans="1:22" ht="15.75" thickBot="1" x14ac:dyDescent="0.3">
      <c r="A20" s="339"/>
      <c r="B20" s="400"/>
      <c r="C20" s="402"/>
      <c r="D20" s="343"/>
      <c r="E20" s="356"/>
      <c r="F20" s="356"/>
      <c r="G20" s="343"/>
      <c r="H20" s="343"/>
      <c r="I20" s="343"/>
      <c r="J20" s="343"/>
      <c r="K20" s="343"/>
      <c r="L20" s="343"/>
      <c r="M20" s="343"/>
      <c r="N20" s="343"/>
      <c r="O20" s="382" t="s">
        <v>1120</v>
      </c>
      <c r="P20" s="421">
        <f>SUM(P17:P18)</f>
        <v>0</v>
      </c>
      <c r="Q20" s="343"/>
      <c r="R20" s="343"/>
      <c r="S20" s="134"/>
    </row>
    <row r="21" spans="1:22" ht="15" customHeight="1" x14ac:dyDescent="0.25">
      <c r="A21" s="339"/>
      <c r="B21" s="400"/>
      <c r="C21" s="402"/>
      <c r="D21" s="343"/>
      <c r="E21" s="356"/>
      <c r="F21" s="356"/>
      <c r="G21" s="343"/>
      <c r="H21" s="343"/>
      <c r="I21" s="343"/>
      <c r="J21" s="343"/>
      <c r="K21" s="343"/>
      <c r="L21" s="343"/>
      <c r="M21" s="134"/>
      <c r="N21" s="592" t="s">
        <v>1121</v>
      </c>
      <c r="O21" s="593"/>
      <c r="P21" s="594"/>
      <c r="Q21" s="343"/>
      <c r="R21" s="343"/>
      <c r="S21" s="134"/>
    </row>
    <row r="22" spans="1:22" ht="15.75" thickBot="1" x14ac:dyDescent="0.3">
      <c r="A22" s="339"/>
      <c r="B22" s="400"/>
      <c r="C22" s="402"/>
      <c r="D22" s="343"/>
      <c r="E22" s="356"/>
      <c r="F22" s="356"/>
      <c r="G22" s="343"/>
      <c r="H22" s="343"/>
      <c r="I22" s="343"/>
      <c r="J22" s="343"/>
      <c r="K22" s="343"/>
      <c r="L22" s="343"/>
      <c r="M22" s="134"/>
      <c r="N22" s="595"/>
      <c r="O22" s="596"/>
      <c r="P22" s="597"/>
      <c r="Q22" s="343"/>
      <c r="R22" s="343"/>
      <c r="S22" s="134"/>
    </row>
    <row r="23" spans="1:22" ht="22.5" customHeight="1" x14ac:dyDescent="0.25">
      <c r="A23" s="339"/>
      <c r="B23" s="400"/>
      <c r="C23" s="134"/>
      <c r="D23" s="422"/>
      <c r="E23" s="422"/>
      <c r="F23" s="343"/>
      <c r="G23" s="343"/>
      <c r="H23" s="343"/>
      <c r="I23" s="343"/>
      <c r="J23" s="343"/>
      <c r="K23" s="343"/>
      <c r="L23" s="343"/>
      <c r="M23" s="343"/>
      <c r="N23" s="343"/>
      <c r="O23" s="343"/>
      <c r="P23" s="339"/>
      <c r="Q23" s="343"/>
    </row>
    <row r="24" spans="1:22" ht="21" customHeight="1" x14ac:dyDescent="0.25">
      <c r="A24" s="339"/>
      <c r="B24" s="400"/>
      <c r="C24" s="423" t="s">
        <v>1122</v>
      </c>
      <c r="D24" s="423"/>
      <c r="E24" s="423"/>
      <c r="F24" s="423"/>
      <c r="G24" s="423"/>
      <c r="H24" s="361" t="s">
        <v>1097</v>
      </c>
      <c r="I24" s="358"/>
      <c r="J24" s="358"/>
      <c r="K24" s="358"/>
      <c r="L24" s="358"/>
      <c r="M24" s="359"/>
      <c r="N24" s="134"/>
      <c r="O24" s="357" t="s">
        <v>1098</v>
      </c>
      <c r="P24" s="407"/>
      <c r="Q24" s="343"/>
    </row>
    <row r="25" spans="1:22" ht="75" x14ac:dyDescent="0.25">
      <c r="A25" s="369"/>
      <c r="B25" s="424"/>
      <c r="C25" s="366" t="s">
        <v>1055</v>
      </c>
      <c r="D25" s="587" t="s">
        <v>1099</v>
      </c>
      <c r="E25" s="588"/>
      <c r="F25" s="425" t="s">
        <v>1123</v>
      </c>
      <c r="G25" s="367" t="s">
        <v>1101</v>
      </c>
      <c r="H25" s="367" t="s">
        <v>1102</v>
      </c>
      <c r="I25" s="367" t="s">
        <v>1124</v>
      </c>
      <c r="J25" s="367" t="s">
        <v>1104</v>
      </c>
      <c r="K25" s="367" t="s">
        <v>1105</v>
      </c>
      <c r="L25" s="367" t="s">
        <v>1106</v>
      </c>
      <c r="M25" s="367" t="s">
        <v>1107</v>
      </c>
      <c r="N25" s="134"/>
      <c r="O25" s="367" t="s">
        <v>1063</v>
      </c>
      <c r="P25" s="426" t="s">
        <v>1125</v>
      </c>
      <c r="Q25" s="365"/>
      <c r="S25" s="427"/>
      <c r="T25" s="427"/>
      <c r="U25" s="427"/>
      <c r="V25" s="134"/>
    </row>
    <row r="26" spans="1:22" x14ac:dyDescent="0.25">
      <c r="A26" s="374"/>
      <c r="B26" s="400"/>
      <c r="C26" s="410" t="s">
        <v>1126</v>
      </c>
      <c r="D26" s="598" t="s">
        <v>1127</v>
      </c>
      <c r="E26" s="599"/>
      <c r="F26" s="428" t="s">
        <v>1128</v>
      </c>
      <c r="G26" s="429" t="s">
        <v>1129</v>
      </c>
      <c r="H26" s="429" t="s">
        <v>1130</v>
      </c>
      <c r="I26" s="429" t="s">
        <v>1131</v>
      </c>
      <c r="J26" s="429" t="s">
        <v>1132</v>
      </c>
      <c r="K26" s="429" t="s">
        <v>1133</v>
      </c>
      <c r="L26" s="429" t="s">
        <v>1134</v>
      </c>
      <c r="M26" s="429" t="s">
        <v>1135</v>
      </c>
      <c r="N26" s="134"/>
      <c r="O26" s="429" t="s">
        <v>1136</v>
      </c>
      <c r="P26" s="430" t="s">
        <v>1137</v>
      </c>
      <c r="Q26" s="340"/>
      <c r="S26" s="431"/>
      <c r="T26" s="431"/>
      <c r="U26" s="431"/>
      <c r="V26" s="134"/>
    </row>
    <row r="27" spans="1:22" x14ac:dyDescent="0.25">
      <c r="A27" s="339"/>
      <c r="B27" s="400"/>
      <c r="C27" s="375"/>
      <c r="D27" s="578"/>
      <c r="E27" s="579"/>
      <c r="F27" s="432"/>
      <c r="G27" s="415"/>
      <c r="H27" s="433"/>
      <c r="I27" s="376"/>
      <c r="J27" s="377"/>
      <c r="K27" s="377"/>
      <c r="L27" s="377"/>
      <c r="M27" s="434"/>
      <c r="N27" s="134"/>
      <c r="O27" s="417"/>
      <c r="P27" s="418"/>
      <c r="Q27" s="343"/>
      <c r="S27" s="435"/>
      <c r="T27" s="431"/>
      <c r="U27" s="134"/>
      <c r="V27" s="134"/>
    </row>
    <row r="28" spans="1:22" x14ac:dyDescent="0.25">
      <c r="A28" s="339"/>
      <c r="B28" s="400"/>
      <c r="C28" s="375"/>
      <c r="D28" s="578"/>
      <c r="E28" s="579"/>
      <c r="F28" s="436"/>
      <c r="G28" s="415"/>
      <c r="H28" s="437"/>
      <c r="I28" s="376"/>
      <c r="J28" s="415"/>
      <c r="K28" s="415"/>
      <c r="L28" s="415"/>
      <c r="M28" s="416"/>
      <c r="N28" s="134"/>
      <c r="O28" s="417"/>
      <c r="P28" s="418"/>
      <c r="Q28" s="343"/>
      <c r="S28" s="134"/>
      <c r="T28" s="134"/>
      <c r="U28" s="134"/>
      <c r="V28" s="134"/>
    </row>
    <row r="29" spans="1:22" x14ac:dyDescent="0.25">
      <c r="A29" s="339"/>
      <c r="B29" s="400"/>
      <c r="C29" s="375"/>
      <c r="D29" s="600"/>
      <c r="E29" s="601"/>
      <c r="F29" s="438"/>
      <c r="G29" s="415"/>
      <c r="H29" s="415"/>
      <c r="I29" s="415"/>
      <c r="J29" s="415"/>
      <c r="K29" s="415"/>
      <c r="L29" s="415"/>
      <c r="M29" s="439"/>
      <c r="N29" s="134"/>
      <c r="O29" s="417"/>
      <c r="P29" s="418"/>
      <c r="Q29" s="343"/>
      <c r="S29" s="134"/>
      <c r="T29" s="134"/>
      <c r="U29" s="134"/>
      <c r="V29" s="134"/>
    </row>
    <row r="30" spans="1:22" x14ac:dyDescent="0.25">
      <c r="A30" s="339"/>
      <c r="B30" s="400"/>
      <c r="C30" s="375"/>
      <c r="D30" s="578"/>
      <c r="E30" s="579"/>
      <c r="F30" s="436"/>
      <c r="G30" s="415"/>
      <c r="H30" s="440"/>
      <c r="I30" s="376"/>
      <c r="J30" s="415"/>
      <c r="K30" s="415"/>
      <c r="L30" s="415"/>
      <c r="M30" s="416"/>
      <c r="N30" s="134"/>
      <c r="O30" s="417"/>
      <c r="P30" s="418"/>
      <c r="Q30" s="343"/>
      <c r="S30" s="134"/>
      <c r="T30" s="134"/>
      <c r="U30" s="134"/>
      <c r="V30" s="134"/>
    </row>
    <row r="31" spans="1:22" x14ac:dyDescent="0.25">
      <c r="A31" s="339"/>
      <c r="B31" s="400"/>
      <c r="C31" s="375"/>
      <c r="D31" s="578"/>
      <c r="E31" s="579"/>
      <c r="F31" s="436"/>
      <c r="G31" s="415"/>
      <c r="H31" s="437"/>
      <c r="I31" s="376"/>
      <c r="J31" s="415"/>
      <c r="K31" s="415"/>
      <c r="L31" s="415"/>
      <c r="M31" s="416"/>
      <c r="N31" s="134"/>
      <c r="O31" s="417"/>
      <c r="P31" s="418"/>
      <c r="Q31" s="343"/>
      <c r="S31" s="134"/>
      <c r="T31" s="134"/>
      <c r="U31" s="134"/>
      <c r="V31" s="134"/>
    </row>
    <row r="32" spans="1:22" x14ac:dyDescent="0.25">
      <c r="A32" s="339"/>
      <c r="B32" s="400"/>
      <c r="C32" s="375"/>
      <c r="D32" s="600"/>
      <c r="E32" s="601"/>
      <c r="F32" s="438"/>
      <c r="G32" s="415"/>
      <c r="H32" s="415"/>
      <c r="I32" s="415"/>
      <c r="J32" s="415"/>
      <c r="K32" s="415"/>
      <c r="L32" s="415"/>
      <c r="M32" s="439"/>
      <c r="N32" s="134"/>
      <c r="O32" s="417"/>
      <c r="P32" s="418"/>
      <c r="Q32" s="343"/>
      <c r="S32" s="134"/>
      <c r="T32" s="134"/>
      <c r="U32" s="134"/>
      <c r="V32" s="134"/>
    </row>
    <row r="33" spans="1:22" x14ac:dyDescent="0.25">
      <c r="A33" s="339"/>
      <c r="B33" s="400"/>
      <c r="C33" s="375"/>
      <c r="D33" s="578"/>
      <c r="E33" s="579"/>
      <c r="F33" s="436"/>
      <c r="G33" s="415"/>
      <c r="H33" s="415"/>
      <c r="I33" s="415"/>
      <c r="J33" s="415"/>
      <c r="K33" s="415"/>
      <c r="L33" s="415"/>
      <c r="M33" s="378"/>
      <c r="N33" s="134"/>
      <c r="O33" s="417"/>
      <c r="P33" s="418"/>
      <c r="Q33" s="343"/>
      <c r="S33" s="134"/>
      <c r="T33" s="134"/>
      <c r="U33" s="134"/>
      <c r="V33" s="134"/>
    </row>
    <row r="34" spans="1:22" x14ac:dyDescent="0.25">
      <c r="A34" s="339"/>
      <c r="B34" s="400"/>
      <c r="C34" s="375"/>
      <c r="D34" s="578" t="s">
        <v>1138</v>
      </c>
      <c r="E34" s="579"/>
      <c r="F34" s="436"/>
      <c r="G34" s="415"/>
      <c r="H34" s="415"/>
      <c r="I34" s="415"/>
      <c r="J34" s="415"/>
      <c r="K34" s="415"/>
      <c r="L34" s="415"/>
      <c r="M34" s="378"/>
      <c r="N34" s="134"/>
      <c r="O34" s="417"/>
      <c r="P34" s="418"/>
      <c r="Q34" s="343"/>
      <c r="S34" s="134"/>
      <c r="T34" s="134"/>
      <c r="U34" s="134"/>
      <c r="V34" s="134"/>
    </row>
    <row r="35" spans="1:22" x14ac:dyDescent="0.25">
      <c r="A35" s="339"/>
      <c r="B35" s="400"/>
      <c r="C35" s="343"/>
      <c r="D35" s="343"/>
      <c r="E35" s="343"/>
      <c r="F35" s="343"/>
      <c r="G35" s="343"/>
      <c r="H35" s="343"/>
      <c r="I35" s="343"/>
      <c r="J35" s="343"/>
      <c r="K35" s="343"/>
      <c r="L35" s="343"/>
      <c r="M35" s="343"/>
      <c r="N35" s="134"/>
      <c r="O35" s="382" t="s">
        <v>1139</v>
      </c>
      <c r="P35" s="441">
        <f>SUM(P27:P34)</f>
        <v>0</v>
      </c>
      <c r="Q35" s="343"/>
      <c r="S35" s="134"/>
      <c r="T35" s="134"/>
      <c r="U35" s="134"/>
      <c r="V35" s="134"/>
    </row>
    <row r="36" spans="1:22" x14ac:dyDescent="0.25">
      <c r="A36" s="339"/>
      <c r="B36" s="400"/>
      <c r="C36" s="343"/>
      <c r="D36" s="343"/>
      <c r="E36" s="343"/>
      <c r="F36" s="343"/>
      <c r="G36" s="343"/>
      <c r="H36" s="343"/>
      <c r="I36" s="343"/>
      <c r="J36" s="343"/>
      <c r="K36" s="343"/>
      <c r="L36" s="343"/>
      <c r="M36" s="343"/>
      <c r="N36" s="386"/>
      <c r="O36" s="379"/>
      <c r="P36" s="339"/>
      <c r="Q36" s="343"/>
      <c r="S36" s="134"/>
      <c r="T36" s="134"/>
      <c r="U36" s="134"/>
      <c r="V36" s="134"/>
    </row>
    <row r="37" spans="1:22" ht="21" x14ac:dyDescent="0.25">
      <c r="A37" s="339"/>
      <c r="B37" s="400"/>
      <c r="C37" s="586" t="s">
        <v>1140</v>
      </c>
      <c r="D37" s="586"/>
      <c r="E37" s="586"/>
      <c r="F37" s="586"/>
      <c r="G37" s="586"/>
      <c r="H37" s="361" t="s">
        <v>1097</v>
      </c>
      <c r="I37" s="358"/>
      <c r="J37" s="358"/>
      <c r="K37" s="358"/>
      <c r="L37" s="358"/>
      <c r="M37" s="359"/>
      <c r="N37" s="134"/>
      <c r="O37" s="357" t="s">
        <v>1098</v>
      </c>
      <c r="P37" s="407"/>
      <c r="Q37" s="343"/>
      <c r="R37" s="343"/>
      <c r="S37" s="343"/>
      <c r="T37" s="134"/>
      <c r="U37" s="134"/>
      <c r="V37" s="134"/>
    </row>
    <row r="38" spans="1:22" ht="78.75" customHeight="1" x14ac:dyDescent="0.25">
      <c r="A38" s="339"/>
      <c r="B38" s="400"/>
      <c r="C38" s="587" t="s">
        <v>1099</v>
      </c>
      <c r="D38" s="588"/>
      <c r="E38" s="367" t="s">
        <v>1123</v>
      </c>
      <c r="F38" s="408" t="s">
        <v>1100</v>
      </c>
      <c r="G38" s="367" t="s">
        <v>1101</v>
      </c>
      <c r="H38" s="367" t="s">
        <v>1102</v>
      </c>
      <c r="I38" s="367" t="s">
        <v>1124</v>
      </c>
      <c r="J38" s="367" t="s">
        <v>1104</v>
      </c>
      <c r="K38" s="367" t="s">
        <v>1105</v>
      </c>
      <c r="L38" s="367" t="s">
        <v>1106</v>
      </c>
      <c r="M38" s="367" t="s">
        <v>1107</v>
      </c>
      <c r="N38" s="368"/>
      <c r="O38" s="367" t="s">
        <v>1141</v>
      </c>
      <c r="P38" s="426" t="s">
        <v>1125</v>
      </c>
      <c r="Q38" s="343"/>
      <c r="R38" s="343"/>
      <c r="S38" s="427"/>
      <c r="T38" s="427"/>
      <c r="U38" s="427"/>
      <c r="V38" s="427"/>
    </row>
    <row r="39" spans="1:22" x14ac:dyDescent="0.25">
      <c r="A39" s="339"/>
      <c r="B39" s="400"/>
      <c r="C39" s="602" t="s">
        <v>1142</v>
      </c>
      <c r="D39" s="599"/>
      <c r="E39" s="429" t="s">
        <v>1143</v>
      </c>
      <c r="F39" s="429" t="s">
        <v>1144</v>
      </c>
      <c r="G39" s="429" t="s">
        <v>1145</v>
      </c>
      <c r="H39" s="429" t="s">
        <v>1146</v>
      </c>
      <c r="I39" s="429" t="s">
        <v>1147</v>
      </c>
      <c r="J39" s="429" t="s">
        <v>1148</v>
      </c>
      <c r="K39" s="429" t="s">
        <v>1149</v>
      </c>
      <c r="L39" s="442" t="s">
        <v>1150</v>
      </c>
      <c r="M39" s="442" t="s">
        <v>1151</v>
      </c>
      <c r="N39" s="340"/>
      <c r="O39" s="429" t="s">
        <v>1152</v>
      </c>
      <c r="P39" s="430" t="s">
        <v>1153</v>
      </c>
      <c r="Q39" s="343"/>
      <c r="R39" s="343"/>
      <c r="S39" s="431"/>
      <c r="T39" s="431"/>
      <c r="U39" s="431"/>
      <c r="V39" s="443"/>
    </row>
    <row r="40" spans="1:22" x14ac:dyDescent="0.25">
      <c r="A40" s="339"/>
      <c r="B40" s="400"/>
      <c r="C40" s="578"/>
      <c r="D40" s="579"/>
      <c r="E40" s="444"/>
      <c r="F40" s="413"/>
      <c r="G40" s="415"/>
      <c r="H40" s="437"/>
      <c r="I40" s="377"/>
      <c r="J40" s="377"/>
      <c r="K40" s="377"/>
      <c r="L40" s="377"/>
      <c r="M40" s="445"/>
      <c r="N40" s="379"/>
      <c r="O40" s="417"/>
      <c r="P40" s="418"/>
      <c r="Q40" s="343"/>
      <c r="R40" s="343"/>
      <c r="S40" s="446"/>
      <c r="T40" s="431"/>
      <c r="U40" s="446"/>
      <c r="V40" s="431"/>
    </row>
    <row r="41" spans="1:22" x14ac:dyDescent="0.25">
      <c r="A41" s="339"/>
      <c r="B41" s="400"/>
      <c r="C41" s="603"/>
      <c r="D41" s="604"/>
      <c r="E41" s="447"/>
      <c r="F41" s="448"/>
      <c r="G41" s="449"/>
      <c r="H41" s="450"/>
      <c r="I41" s="451"/>
      <c r="J41" s="451"/>
      <c r="K41" s="451"/>
      <c r="L41" s="451"/>
      <c r="M41" s="452"/>
      <c r="N41" s="453"/>
      <c r="O41" s="454"/>
      <c r="P41" s="455"/>
      <c r="Q41" s="343"/>
      <c r="R41" s="343"/>
      <c r="S41" s="134"/>
      <c r="T41" s="134"/>
      <c r="U41" s="134"/>
      <c r="V41" s="134"/>
    </row>
    <row r="42" spans="1:22" x14ac:dyDescent="0.25">
      <c r="A42" s="339"/>
      <c r="B42" s="400"/>
      <c r="C42" s="603"/>
      <c r="D42" s="604"/>
      <c r="E42" s="456"/>
      <c r="F42" s="457"/>
      <c r="G42" s="449"/>
      <c r="H42" s="458"/>
      <c r="I42" s="451"/>
      <c r="J42" s="451"/>
      <c r="K42" s="449"/>
      <c r="L42" s="449"/>
      <c r="M42" s="452"/>
      <c r="N42" s="453"/>
      <c r="O42" s="454"/>
      <c r="P42" s="455"/>
      <c r="Q42" s="343"/>
      <c r="R42" s="343"/>
      <c r="S42" s="134"/>
      <c r="T42" s="134"/>
      <c r="U42" s="134"/>
      <c r="V42" s="134"/>
    </row>
    <row r="43" spans="1:22" x14ac:dyDescent="0.25">
      <c r="A43" s="339"/>
      <c r="B43" s="400"/>
      <c r="C43" s="603"/>
      <c r="D43" s="604"/>
      <c r="E43" s="456"/>
      <c r="F43" s="457"/>
      <c r="G43" s="449"/>
      <c r="H43" s="449"/>
      <c r="I43" s="449"/>
      <c r="J43" s="449"/>
      <c r="K43" s="449"/>
      <c r="L43" s="449"/>
      <c r="M43" s="459"/>
      <c r="N43" s="453"/>
      <c r="O43" s="454"/>
      <c r="P43" s="455"/>
      <c r="Q43" s="343"/>
      <c r="R43" s="343"/>
      <c r="S43" s="134"/>
    </row>
    <row r="44" spans="1:22" x14ac:dyDescent="0.25">
      <c r="A44" s="339"/>
      <c r="B44" s="400"/>
      <c r="C44" s="578"/>
      <c r="D44" s="579"/>
      <c r="E44" s="415"/>
      <c r="F44" s="413"/>
      <c r="G44" s="415"/>
      <c r="H44" s="415"/>
      <c r="I44" s="415"/>
      <c r="J44" s="415"/>
      <c r="K44" s="415"/>
      <c r="L44" s="415"/>
      <c r="M44" s="378"/>
      <c r="N44" s="379"/>
      <c r="O44" s="417"/>
      <c r="P44" s="418"/>
      <c r="Q44" s="343"/>
      <c r="R44" s="343"/>
      <c r="S44" s="134"/>
    </row>
    <row r="45" spans="1:22" x14ac:dyDescent="0.25">
      <c r="A45" s="339"/>
      <c r="B45" s="400"/>
      <c r="C45" s="578" t="s">
        <v>1138</v>
      </c>
      <c r="D45" s="579"/>
      <c r="E45" s="415"/>
      <c r="F45" s="413"/>
      <c r="G45" s="415"/>
      <c r="H45" s="415"/>
      <c r="I45" s="415"/>
      <c r="J45" s="415"/>
      <c r="K45" s="415"/>
      <c r="L45" s="415"/>
      <c r="M45" s="378"/>
      <c r="N45" s="379"/>
      <c r="O45" s="417"/>
      <c r="P45" s="418"/>
      <c r="Q45" s="343"/>
      <c r="R45" s="343"/>
      <c r="S45" s="134"/>
    </row>
    <row r="46" spans="1:22" x14ac:dyDescent="0.25">
      <c r="A46" s="339"/>
      <c r="B46" s="400"/>
      <c r="C46" s="343"/>
      <c r="D46" s="343"/>
      <c r="E46" s="343"/>
      <c r="F46" s="343"/>
      <c r="G46" s="343"/>
      <c r="H46" s="343"/>
      <c r="I46" s="343"/>
      <c r="J46" s="343"/>
      <c r="K46" s="343"/>
      <c r="L46" s="343"/>
      <c r="M46" s="343"/>
      <c r="N46" s="343"/>
      <c r="O46" s="382" t="s">
        <v>1154</v>
      </c>
      <c r="P46" s="441">
        <f>SUM(P40:P45)</f>
        <v>0</v>
      </c>
      <c r="Q46" s="343"/>
      <c r="R46" s="343"/>
      <c r="S46" s="134"/>
      <c r="T46" s="460"/>
    </row>
    <row r="47" spans="1:22" x14ac:dyDescent="0.25">
      <c r="A47" s="339"/>
      <c r="B47" s="400"/>
      <c r="C47" s="343"/>
      <c r="D47" s="343"/>
      <c r="E47" s="343"/>
      <c r="F47" s="343"/>
      <c r="G47" s="343"/>
      <c r="H47" s="343"/>
      <c r="I47" s="343"/>
      <c r="J47" s="343"/>
      <c r="K47" s="343"/>
      <c r="L47" s="343"/>
      <c r="M47" s="343"/>
      <c r="N47" s="343"/>
      <c r="O47" s="386"/>
      <c r="P47" s="461"/>
      <c r="Q47" s="343"/>
      <c r="R47" s="343"/>
      <c r="S47" s="134"/>
      <c r="T47" s="460"/>
    </row>
    <row r="48" spans="1:22" ht="43.5" customHeight="1" x14ac:dyDescent="0.25">
      <c r="A48" s="339"/>
      <c r="B48" s="400"/>
      <c r="C48" s="423" t="s">
        <v>1155</v>
      </c>
      <c r="D48" s="423"/>
      <c r="E48" s="134"/>
      <c r="F48" s="423"/>
      <c r="G48" s="605" t="s">
        <v>1156</v>
      </c>
      <c r="H48" s="605"/>
      <c r="I48" s="462"/>
      <c r="J48" s="343"/>
      <c r="K48" s="343"/>
      <c r="L48" s="343"/>
      <c r="M48" s="343"/>
      <c r="N48" s="343"/>
      <c r="O48" s="386"/>
      <c r="P48" s="463" t="s">
        <v>1157</v>
      </c>
      <c r="Q48" s="343"/>
      <c r="R48" s="343"/>
      <c r="S48" s="134"/>
      <c r="T48" s="460"/>
    </row>
    <row r="49" spans="1:20" ht="45" customHeight="1" x14ac:dyDescent="0.25">
      <c r="A49" s="339"/>
      <c r="B49" s="400"/>
      <c r="C49" s="587" t="s">
        <v>1158</v>
      </c>
      <c r="D49" s="588"/>
      <c r="E49" s="408" t="s">
        <v>1159</v>
      </c>
      <c r="F49" s="367" t="s">
        <v>1160</v>
      </c>
      <c r="G49" s="367" t="s">
        <v>1161</v>
      </c>
      <c r="H49" s="367" t="s">
        <v>1124</v>
      </c>
      <c r="I49" s="343"/>
      <c r="J49" s="343"/>
      <c r="K49" s="343"/>
      <c r="L49" s="343"/>
      <c r="M49" s="343"/>
      <c r="N49" s="386"/>
      <c r="O49" s="134"/>
      <c r="P49" s="426" t="s">
        <v>1162</v>
      </c>
      <c r="Q49" s="343"/>
      <c r="R49" s="134"/>
      <c r="S49" s="460"/>
    </row>
    <row r="50" spans="1:20" x14ac:dyDescent="0.25">
      <c r="A50" s="339"/>
      <c r="B50" s="400"/>
      <c r="C50" s="602" t="s">
        <v>1163</v>
      </c>
      <c r="D50" s="599"/>
      <c r="E50" s="464" t="s">
        <v>1164</v>
      </c>
      <c r="F50" s="429" t="s">
        <v>1165</v>
      </c>
      <c r="G50" s="429" t="s">
        <v>1166</v>
      </c>
      <c r="H50" s="429" t="s">
        <v>1167</v>
      </c>
      <c r="I50" s="343"/>
      <c r="J50" s="343"/>
      <c r="K50" s="343"/>
      <c r="L50" s="343"/>
      <c r="M50" s="343"/>
      <c r="N50" s="386"/>
      <c r="O50" s="134"/>
      <c r="P50" s="430" t="s">
        <v>1168</v>
      </c>
      <c r="Q50" s="343"/>
      <c r="R50" s="134"/>
      <c r="S50" s="460"/>
    </row>
    <row r="51" spans="1:20" x14ac:dyDescent="0.25">
      <c r="A51" s="339"/>
      <c r="B51" s="400"/>
      <c r="C51" s="590"/>
      <c r="D51" s="591"/>
      <c r="E51" s="465"/>
      <c r="F51" s="413"/>
      <c r="G51" s="414"/>
      <c r="H51" s="376"/>
      <c r="I51" s="343"/>
      <c r="J51" s="343"/>
      <c r="K51" s="343"/>
      <c r="L51" s="343"/>
      <c r="M51" s="343"/>
      <c r="N51" s="386"/>
      <c r="O51" s="134"/>
      <c r="P51" s="420"/>
      <c r="Q51" s="343"/>
      <c r="R51" s="134"/>
      <c r="S51" s="460"/>
    </row>
    <row r="52" spans="1:20" x14ac:dyDescent="0.25">
      <c r="A52" s="339"/>
      <c r="B52" s="400"/>
      <c r="C52" s="603"/>
      <c r="D52" s="604"/>
      <c r="E52" s="466"/>
      <c r="F52" s="457"/>
      <c r="G52" s="467"/>
      <c r="H52" s="468"/>
      <c r="I52" s="343"/>
      <c r="J52" s="343"/>
      <c r="K52" s="343"/>
      <c r="L52" s="343"/>
      <c r="M52" s="343"/>
      <c r="N52" s="386"/>
      <c r="O52" s="134"/>
      <c r="P52" s="469"/>
      <c r="Q52" s="343"/>
      <c r="R52" s="134"/>
      <c r="S52" s="460"/>
    </row>
    <row r="53" spans="1:20" x14ac:dyDescent="0.25">
      <c r="A53" s="339"/>
      <c r="B53" s="400"/>
      <c r="C53" s="603"/>
      <c r="D53" s="604"/>
      <c r="E53" s="466"/>
      <c r="F53" s="457"/>
      <c r="G53" s="467"/>
      <c r="H53" s="468"/>
      <c r="I53" s="343"/>
      <c r="J53" s="343"/>
      <c r="K53" s="343"/>
      <c r="L53" s="343"/>
      <c r="M53" s="343"/>
      <c r="N53" s="386"/>
      <c r="O53" s="134"/>
      <c r="P53" s="469"/>
      <c r="Q53" s="343"/>
      <c r="R53" s="134"/>
      <c r="S53" s="460"/>
    </row>
    <row r="54" spans="1:20" x14ac:dyDescent="0.25">
      <c r="A54" s="339"/>
      <c r="B54" s="400"/>
      <c r="C54" s="603"/>
      <c r="D54" s="604"/>
      <c r="E54" s="466"/>
      <c r="F54" s="448"/>
      <c r="G54" s="467"/>
      <c r="H54" s="468"/>
      <c r="I54" s="343"/>
      <c r="J54" s="343"/>
      <c r="K54" s="343"/>
      <c r="L54" s="343"/>
      <c r="M54" s="343"/>
      <c r="N54" s="386"/>
      <c r="O54" s="134"/>
      <c r="P54" s="469"/>
      <c r="Q54" s="343"/>
      <c r="R54" s="134"/>
      <c r="S54" s="460"/>
    </row>
    <row r="55" spans="1:20" x14ac:dyDescent="0.25">
      <c r="A55" s="339"/>
      <c r="B55" s="400"/>
      <c r="C55" s="343"/>
      <c r="D55" s="343"/>
      <c r="E55" s="343"/>
      <c r="F55" s="343"/>
      <c r="G55" s="343"/>
      <c r="H55" s="343"/>
      <c r="I55" s="343"/>
      <c r="J55" s="343"/>
      <c r="K55" s="343"/>
      <c r="L55" s="343"/>
      <c r="M55" s="343"/>
      <c r="N55" s="343"/>
      <c r="O55" s="382" t="s">
        <v>1169</v>
      </c>
      <c r="P55" s="420"/>
      <c r="Q55" s="343"/>
      <c r="R55" s="343"/>
      <c r="S55" s="134"/>
      <c r="T55" s="460"/>
    </row>
    <row r="56" spans="1:20" ht="15.75" thickBot="1" x14ac:dyDescent="0.3">
      <c r="A56" s="339"/>
      <c r="B56" s="400"/>
      <c r="C56" s="385" t="s">
        <v>1080</v>
      </c>
      <c r="D56" s="343"/>
      <c r="E56" s="343"/>
      <c r="F56" s="343"/>
      <c r="G56" s="343"/>
      <c r="H56" s="343"/>
      <c r="I56" s="343"/>
      <c r="J56" s="343"/>
      <c r="K56" s="343"/>
      <c r="L56" s="343"/>
      <c r="M56" s="343"/>
      <c r="N56" s="343"/>
      <c r="O56" s="386"/>
      <c r="P56" s="461"/>
      <c r="Q56" s="343"/>
      <c r="R56" s="343"/>
      <c r="S56" s="134"/>
    </row>
    <row r="57" spans="1:20" ht="15.75" thickBot="1" x14ac:dyDescent="0.3">
      <c r="A57" s="339"/>
      <c r="B57" s="400"/>
      <c r="C57" s="343"/>
      <c r="D57" s="343"/>
      <c r="E57" s="343"/>
      <c r="F57" s="343"/>
      <c r="G57" s="343"/>
      <c r="H57" s="343"/>
      <c r="I57" s="343"/>
      <c r="J57" s="343"/>
      <c r="K57" s="343"/>
      <c r="L57" s="343"/>
      <c r="M57" s="343"/>
      <c r="N57" s="343"/>
      <c r="O57" s="382" t="s">
        <v>1170</v>
      </c>
      <c r="P57" s="470">
        <f>+P35+P46+P55</f>
        <v>0</v>
      </c>
      <c r="Q57" s="343"/>
      <c r="R57" s="343"/>
      <c r="S57" s="134"/>
      <c r="T57" s="460"/>
    </row>
    <row r="58" spans="1:20" ht="25.5" customHeight="1" thickBot="1" x14ac:dyDescent="0.3">
      <c r="A58" s="339"/>
      <c r="B58" s="400"/>
      <c r="C58" s="390"/>
      <c r="D58" s="390"/>
      <c r="E58" s="390"/>
      <c r="F58" s="343"/>
      <c r="G58" s="343"/>
      <c r="H58" s="343"/>
      <c r="I58" s="343"/>
      <c r="J58" s="343"/>
      <c r="K58" s="343"/>
      <c r="L58" s="343"/>
      <c r="M58" s="134"/>
      <c r="N58" s="593" t="s">
        <v>1171</v>
      </c>
      <c r="O58" s="593"/>
      <c r="P58" s="594"/>
      <c r="Q58" s="343"/>
    </row>
    <row r="59" spans="1:20" ht="24.75" customHeight="1" thickBot="1" x14ac:dyDescent="0.3">
      <c r="A59" s="339"/>
      <c r="B59" s="400"/>
      <c r="C59" s="392" t="s">
        <v>1085</v>
      </c>
      <c r="D59" s="393"/>
      <c r="E59" s="393"/>
      <c r="F59" s="343"/>
      <c r="G59" s="343"/>
      <c r="H59" s="343"/>
      <c r="I59" s="343"/>
      <c r="J59" s="343"/>
      <c r="K59" s="343"/>
      <c r="L59" s="343"/>
      <c r="M59" s="471"/>
      <c r="N59" s="596"/>
      <c r="O59" s="596"/>
      <c r="P59" s="597"/>
      <c r="Q59" s="343"/>
    </row>
    <row r="60" spans="1:20" ht="23.25" customHeight="1" thickBot="1" x14ac:dyDescent="0.3">
      <c r="A60" s="339"/>
      <c r="B60" s="472"/>
      <c r="C60" s="390"/>
      <c r="D60" s="390"/>
      <c r="E60" s="390"/>
      <c r="F60" s="390"/>
      <c r="G60" s="390"/>
      <c r="H60" s="390"/>
      <c r="I60" s="390"/>
      <c r="J60" s="390"/>
      <c r="K60" s="390"/>
      <c r="L60" s="390"/>
      <c r="M60" s="390"/>
      <c r="N60" s="390"/>
      <c r="O60" s="390"/>
      <c r="P60" s="396"/>
      <c r="Q60" s="343"/>
    </row>
    <row r="61" spans="1:20" x14ac:dyDescent="0.25">
      <c r="A61" s="343"/>
      <c r="B61" s="340"/>
      <c r="C61" s="343"/>
      <c r="D61" s="343"/>
      <c r="E61" s="343"/>
      <c r="F61" s="343"/>
      <c r="G61" s="343"/>
      <c r="H61" s="343"/>
      <c r="I61" s="343"/>
      <c r="J61" s="343"/>
      <c r="K61" s="343"/>
      <c r="L61" s="343"/>
      <c r="M61" s="343"/>
      <c r="N61" s="343"/>
      <c r="O61" s="343"/>
      <c r="P61" s="343"/>
      <c r="Q61" s="343"/>
    </row>
  </sheetData>
  <mergeCells count="35">
    <mergeCell ref="C51:D51"/>
    <mergeCell ref="C52:D52"/>
    <mergeCell ref="C53:D53"/>
    <mergeCell ref="C54:D54"/>
    <mergeCell ref="N58:P59"/>
    <mergeCell ref="C50:D50"/>
    <mergeCell ref="C37:G37"/>
    <mergeCell ref="C38:D38"/>
    <mergeCell ref="C39:D39"/>
    <mergeCell ref="C40:D40"/>
    <mergeCell ref="C41:D41"/>
    <mergeCell ref="C42:D42"/>
    <mergeCell ref="C43:D43"/>
    <mergeCell ref="C44:D44"/>
    <mergeCell ref="C45:D45"/>
    <mergeCell ref="G48:H48"/>
    <mergeCell ref="C49:D49"/>
    <mergeCell ref="D34:E34"/>
    <mergeCell ref="D19:E19"/>
    <mergeCell ref="N21:P22"/>
    <mergeCell ref="D25:E25"/>
    <mergeCell ref="D26:E26"/>
    <mergeCell ref="D27:E27"/>
    <mergeCell ref="D28:E28"/>
    <mergeCell ref="D29:E29"/>
    <mergeCell ref="D30:E30"/>
    <mergeCell ref="D31:E31"/>
    <mergeCell ref="D32:E32"/>
    <mergeCell ref="D33:E33"/>
    <mergeCell ref="D18:E18"/>
    <mergeCell ref="K7:L9"/>
    <mergeCell ref="C14:G14"/>
    <mergeCell ref="D15:E15"/>
    <mergeCell ref="D16:E16"/>
    <mergeCell ref="D17:E17"/>
  </mergeCells>
  <phoneticPr fontId="61" type="noConversion"/>
  <pageMargins left="0.7" right="0.7" top="0.75" bottom="0.75" header="0.3" footer="0.3"/>
  <pageSetup paperSize="9"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116" workbookViewId="0">
      <selection activeCell="N5" sqref="N5"/>
    </sheetView>
  </sheetViews>
  <sheetFormatPr defaultColWidth="8.85546875" defaultRowHeight="15" x14ac:dyDescent="0.25"/>
  <cols>
    <col min="1" max="1" width="3.42578125" style="330" customWidth="1"/>
    <col min="2" max="2" width="8" style="473" bestFit="1" customWidth="1"/>
    <col min="3" max="3" width="12.85546875" style="330" customWidth="1"/>
    <col min="4" max="4" width="18.140625" style="330" customWidth="1"/>
    <col min="5" max="5" width="17.42578125" style="330" customWidth="1"/>
    <col min="6" max="6" width="10.140625" style="330" customWidth="1"/>
    <col min="7" max="7" width="15.28515625" style="330" customWidth="1"/>
    <col min="8" max="8" width="23.28515625" style="330" customWidth="1"/>
    <col min="9" max="9" width="15.42578125" style="330" customWidth="1"/>
    <col min="10" max="10" width="7.42578125" style="330" customWidth="1"/>
    <col min="11" max="11" width="2" style="330" customWidth="1"/>
    <col min="12" max="12" width="2.42578125" style="330" customWidth="1"/>
    <col min="13" max="13" width="11.85546875" style="330" customWidth="1"/>
    <col min="14" max="256" width="8.85546875" style="330"/>
    <col min="257" max="257" width="3.42578125" style="330" customWidth="1"/>
    <col min="258" max="258" width="8" style="330" bestFit="1" customWidth="1"/>
    <col min="259" max="259" width="12.85546875" style="330" customWidth="1"/>
    <col min="260" max="260" width="18.140625" style="330" customWidth="1"/>
    <col min="261" max="261" width="17.42578125" style="330" customWidth="1"/>
    <col min="262" max="262" width="10.140625" style="330" customWidth="1"/>
    <col min="263" max="263" width="15.28515625" style="330" customWidth="1"/>
    <col min="264" max="264" width="23.28515625" style="330" customWidth="1"/>
    <col min="265" max="265" width="15.42578125" style="330" customWidth="1"/>
    <col min="266" max="266" width="7.42578125" style="330" customWidth="1"/>
    <col min="267" max="267" width="2" style="330" customWidth="1"/>
    <col min="268" max="268" width="2.42578125" style="330" customWidth="1"/>
    <col min="269" max="269" width="11.85546875" style="330" customWidth="1"/>
    <col min="270" max="512" width="8.85546875" style="330"/>
    <col min="513" max="513" width="3.42578125" style="330" customWidth="1"/>
    <col min="514" max="514" width="8" style="330" bestFit="1" customWidth="1"/>
    <col min="515" max="515" width="12.85546875" style="330" customWidth="1"/>
    <col min="516" max="516" width="18.140625" style="330" customWidth="1"/>
    <col min="517" max="517" width="17.42578125" style="330" customWidth="1"/>
    <col min="518" max="518" width="10.140625" style="330" customWidth="1"/>
    <col min="519" max="519" width="15.28515625" style="330" customWidth="1"/>
    <col min="520" max="520" width="23.28515625" style="330" customWidth="1"/>
    <col min="521" max="521" width="15.42578125" style="330" customWidth="1"/>
    <col min="522" max="522" width="7.42578125" style="330" customWidth="1"/>
    <col min="523" max="523" width="2" style="330" customWidth="1"/>
    <col min="524" max="524" width="2.42578125" style="330" customWidth="1"/>
    <col min="525" max="525" width="11.85546875" style="330" customWidth="1"/>
    <col min="526" max="768" width="8.85546875" style="330"/>
    <col min="769" max="769" width="3.42578125" style="330" customWidth="1"/>
    <col min="770" max="770" width="8" style="330" bestFit="1" customWidth="1"/>
    <col min="771" max="771" width="12.85546875" style="330" customWidth="1"/>
    <col min="772" max="772" width="18.140625" style="330" customWidth="1"/>
    <col min="773" max="773" width="17.42578125" style="330" customWidth="1"/>
    <col min="774" max="774" width="10.140625" style="330" customWidth="1"/>
    <col min="775" max="775" width="15.28515625" style="330" customWidth="1"/>
    <col min="776" max="776" width="23.28515625" style="330" customWidth="1"/>
    <col min="777" max="777" width="15.42578125" style="330" customWidth="1"/>
    <col min="778" max="778" width="7.42578125" style="330" customWidth="1"/>
    <col min="779" max="779" width="2" style="330" customWidth="1"/>
    <col min="780" max="780" width="2.42578125" style="330" customWidth="1"/>
    <col min="781" max="781" width="11.85546875" style="330" customWidth="1"/>
    <col min="782" max="1024" width="8.85546875" style="330"/>
    <col min="1025" max="1025" width="3.42578125" style="330" customWidth="1"/>
    <col min="1026" max="1026" width="8" style="330" bestFit="1" customWidth="1"/>
    <col min="1027" max="1027" width="12.85546875" style="330" customWidth="1"/>
    <col min="1028" max="1028" width="18.140625" style="330" customWidth="1"/>
    <col min="1029" max="1029" width="17.42578125" style="330" customWidth="1"/>
    <col min="1030" max="1030" width="10.140625" style="330" customWidth="1"/>
    <col min="1031" max="1031" width="15.28515625" style="330" customWidth="1"/>
    <col min="1032" max="1032" width="23.28515625" style="330" customWidth="1"/>
    <col min="1033" max="1033" width="15.42578125" style="330" customWidth="1"/>
    <col min="1034" max="1034" width="7.42578125" style="330" customWidth="1"/>
    <col min="1035" max="1035" width="2" style="330" customWidth="1"/>
    <col min="1036" max="1036" width="2.42578125" style="330" customWidth="1"/>
    <col min="1037" max="1037" width="11.85546875" style="330" customWidth="1"/>
    <col min="1038" max="1280" width="8.85546875" style="330"/>
    <col min="1281" max="1281" width="3.42578125" style="330" customWidth="1"/>
    <col min="1282" max="1282" width="8" style="330" bestFit="1" customWidth="1"/>
    <col min="1283" max="1283" width="12.85546875" style="330" customWidth="1"/>
    <col min="1284" max="1284" width="18.140625" style="330" customWidth="1"/>
    <col min="1285" max="1285" width="17.42578125" style="330" customWidth="1"/>
    <col min="1286" max="1286" width="10.140625" style="330" customWidth="1"/>
    <col min="1287" max="1287" width="15.28515625" style="330" customWidth="1"/>
    <col min="1288" max="1288" width="23.28515625" style="330" customWidth="1"/>
    <col min="1289" max="1289" width="15.42578125" style="330" customWidth="1"/>
    <col min="1290" max="1290" width="7.42578125" style="330" customWidth="1"/>
    <col min="1291" max="1291" width="2" style="330" customWidth="1"/>
    <col min="1292" max="1292" width="2.42578125" style="330" customWidth="1"/>
    <col min="1293" max="1293" width="11.85546875" style="330" customWidth="1"/>
    <col min="1294" max="1536" width="8.85546875" style="330"/>
    <col min="1537" max="1537" width="3.42578125" style="330" customWidth="1"/>
    <col min="1538" max="1538" width="8" style="330" bestFit="1" customWidth="1"/>
    <col min="1539" max="1539" width="12.85546875" style="330" customWidth="1"/>
    <col min="1540" max="1540" width="18.140625" style="330" customWidth="1"/>
    <col min="1541" max="1541" width="17.42578125" style="330" customWidth="1"/>
    <col min="1542" max="1542" width="10.140625" style="330" customWidth="1"/>
    <col min="1543" max="1543" width="15.28515625" style="330" customWidth="1"/>
    <col min="1544" max="1544" width="23.28515625" style="330" customWidth="1"/>
    <col min="1545" max="1545" width="15.42578125" style="330" customWidth="1"/>
    <col min="1546" max="1546" width="7.42578125" style="330" customWidth="1"/>
    <col min="1547" max="1547" width="2" style="330" customWidth="1"/>
    <col min="1548" max="1548" width="2.42578125" style="330" customWidth="1"/>
    <col min="1549" max="1549" width="11.85546875" style="330" customWidth="1"/>
    <col min="1550" max="1792" width="8.85546875" style="330"/>
    <col min="1793" max="1793" width="3.42578125" style="330" customWidth="1"/>
    <col min="1794" max="1794" width="8" style="330" bestFit="1" customWidth="1"/>
    <col min="1795" max="1795" width="12.85546875" style="330" customWidth="1"/>
    <col min="1796" max="1796" width="18.140625" style="330" customWidth="1"/>
    <col min="1797" max="1797" width="17.42578125" style="330" customWidth="1"/>
    <col min="1798" max="1798" width="10.140625" style="330" customWidth="1"/>
    <col min="1799" max="1799" width="15.28515625" style="330" customWidth="1"/>
    <col min="1800" max="1800" width="23.28515625" style="330" customWidth="1"/>
    <col min="1801" max="1801" width="15.42578125" style="330" customWidth="1"/>
    <col min="1802" max="1802" width="7.42578125" style="330" customWidth="1"/>
    <col min="1803" max="1803" width="2" style="330" customWidth="1"/>
    <col min="1804" max="1804" width="2.42578125" style="330" customWidth="1"/>
    <col min="1805" max="1805" width="11.85546875" style="330" customWidth="1"/>
    <col min="1806" max="2048" width="8.85546875" style="330"/>
    <col min="2049" max="2049" width="3.42578125" style="330" customWidth="1"/>
    <col min="2050" max="2050" width="8" style="330" bestFit="1" customWidth="1"/>
    <col min="2051" max="2051" width="12.85546875" style="330" customWidth="1"/>
    <col min="2052" max="2052" width="18.140625" style="330" customWidth="1"/>
    <col min="2053" max="2053" width="17.42578125" style="330" customWidth="1"/>
    <col min="2054" max="2054" width="10.140625" style="330" customWidth="1"/>
    <col min="2055" max="2055" width="15.28515625" style="330" customWidth="1"/>
    <col min="2056" max="2056" width="23.28515625" style="330" customWidth="1"/>
    <col min="2057" max="2057" width="15.42578125" style="330" customWidth="1"/>
    <col min="2058" max="2058" width="7.42578125" style="330" customWidth="1"/>
    <col min="2059" max="2059" width="2" style="330" customWidth="1"/>
    <col min="2060" max="2060" width="2.42578125" style="330" customWidth="1"/>
    <col min="2061" max="2061" width="11.85546875" style="330" customWidth="1"/>
    <col min="2062" max="2304" width="8.85546875" style="330"/>
    <col min="2305" max="2305" width="3.42578125" style="330" customWidth="1"/>
    <col min="2306" max="2306" width="8" style="330" bestFit="1" customWidth="1"/>
    <col min="2307" max="2307" width="12.85546875" style="330" customWidth="1"/>
    <col min="2308" max="2308" width="18.140625" style="330" customWidth="1"/>
    <col min="2309" max="2309" width="17.42578125" style="330" customWidth="1"/>
    <col min="2310" max="2310" width="10.140625" style="330" customWidth="1"/>
    <col min="2311" max="2311" width="15.28515625" style="330" customWidth="1"/>
    <col min="2312" max="2312" width="23.28515625" style="330" customWidth="1"/>
    <col min="2313" max="2313" width="15.42578125" style="330" customWidth="1"/>
    <col min="2314" max="2314" width="7.42578125" style="330" customWidth="1"/>
    <col min="2315" max="2315" width="2" style="330" customWidth="1"/>
    <col min="2316" max="2316" width="2.42578125" style="330" customWidth="1"/>
    <col min="2317" max="2317" width="11.85546875" style="330" customWidth="1"/>
    <col min="2318" max="2560" width="8.85546875" style="330"/>
    <col min="2561" max="2561" width="3.42578125" style="330" customWidth="1"/>
    <col min="2562" max="2562" width="8" style="330" bestFit="1" customWidth="1"/>
    <col min="2563" max="2563" width="12.85546875" style="330" customWidth="1"/>
    <col min="2564" max="2564" width="18.140625" style="330" customWidth="1"/>
    <col min="2565" max="2565" width="17.42578125" style="330" customWidth="1"/>
    <col min="2566" max="2566" width="10.140625" style="330" customWidth="1"/>
    <col min="2567" max="2567" width="15.28515625" style="330" customWidth="1"/>
    <col min="2568" max="2568" width="23.28515625" style="330" customWidth="1"/>
    <col min="2569" max="2569" width="15.42578125" style="330" customWidth="1"/>
    <col min="2570" max="2570" width="7.42578125" style="330" customWidth="1"/>
    <col min="2571" max="2571" width="2" style="330" customWidth="1"/>
    <col min="2572" max="2572" width="2.42578125" style="330" customWidth="1"/>
    <col min="2573" max="2573" width="11.85546875" style="330" customWidth="1"/>
    <col min="2574" max="2816" width="8.85546875" style="330"/>
    <col min="2817" max="2817" width="3.42578125" style="330" customWidth="1"/>
    <col min="2818" max="2818" width="8" style="330" bestFit="1" customWidth="1"/>
    <col min="2819" max="2819" width="12.85546875" style="330" customWidth="1"/>
    <col min="2820" max="2820" width="18.140625" style="330" customWidth="1"/>
    <col min="2821" max="2821" width="17.42578125" style="330" customWidth="1"/>
    <col min="2822" max="2822" width="10.140625" style="330" customWidth="1"/>
    <col min="2823" max="2823" width="15.28515625" style="330" customWidth="1"/>
    <col min="2824" max="2824" width="23.28515625" style="330" customWidth="1"/>
    <col min="2825" max="2825" width="15.42578125" style="330" customWidth="1"/>
    <col min="2826" max="2826" width="7.42578125" style="330" customWidth="1"/>
    <col min="2827" max="2827" width="2" style="330" customWidth="1"/>
    <col min="2828" max="2828" width="2.42578125" style="330" customWidth="1"/>
    <col min="2829" max="2829" width="11.85546875" style="330" customWidth="1"/>
    <col min="2830" max="3072" width="8.85546875" style="330"/>
    <col min="3073" max="3073" width="3.42578125" style="330" customWidth="1"/>
    <col min="3074" max="3074" width="8" style="330" bestFit="1" customWidth="1"/>
    <col min="3075" max="3075" width="12.85546875" style="330" customWidth="1"/>
    <col min="3076" max="3076" width="18.140625" style="330" customWidth="1"/>
    <col min="3077" max="3077" width="17.42578125" style="330" customWidth="1"/>
    <col min="3078" max="3078" width="10.140625" style="330" customWidth="1"/>
    <col min="3079" max="3079" width="15.28515625" style="330" customWidth="1"/>
    <col min="3080" max="3080" width="23.28515625" style="330" customWidth="1"/>
    <col min="3081" max="3081" width="15.42578125" style="330" customWidth="1"/>
    <col min="3082" max="3082" width="7.42578125" style="330" customWidth="1"/>
    <col min="3083" max="3083" width="2" style="330" customWidth="1"/>
    <col min="3084" max="3084" width="2.42578125" style="330" customWidth="1"/>
    <col min="3085" max="3085" width="11.85546875" style="330" customWidth="1"/>
    <col min="3086" max="3328" width="8.85546875" style="330"/>
    <col min="3329" max="3329" width="3.42578125" style="330" customWidth="1"/>
    <col min="3330" max="3330" width="8" style="330" bestFit="1" customWidth="1"/>
    <col min="3331" max="3331" width="12.85546875" style="330" customWidth="1"/>
    <col min="3332" max="3332" width="18.140625" style="330" customWidth="1"/>
    <col min="3333" max="3333" width="17.42578125" style="330" customWidth="1"/>
    <col min="3334" max="3334" width="10.140625" style="330" customWidth="1"/>
    <col min="3335" max="3335" width="15.28515625" style="330" customWidth="1"/>
    <col min="3336" max="3336" width="23.28515625" style="330" customWidth="1"/>
    <col min="3337" max="3337" width="15.42578125" style="330" customWidth="1"/>
    <col min="3338" max="3338" width="7.42578125" style="330" customWidth="1"/>
    <col min="3339" max="3339" width="2" style="330" customWidth="1"/>
    <col min="3340" max="3340" width="2.42578125" style="330" customWidth="1"/>
    <col min="3341" max="3341" width="11.85546875" style="330" customWidth="1"/>
    <col min="3342" max="3584" width="8.85546875" style="330"/>
    <col min="3585" max="3585" width="3.42578125" style="330" customWidth="1"/>
    <col min="3586" max="3586" width="8" style="330" bestFit="1" customWidth="1"/>
    <col min="3587" max="3587" width="12.85546875" style="330" customWidth="1"/>
    <col min="3588" max="3588" width="18.140625" style="330" customWidth="1"/>
    <col min="3589" max="3589" width="17.42578125" style="330" customWidth="1"/>
    <col min="3590" max="3590" width="10.140625" style="330" customWidth="1"/>
    <col min="3591" max="3591" width="15.28515625" style="330" customWidth="1"/>
    <col min="3592" max="3592" width="23.28515625" style="330" customWidth="1"/>
    <col min="3593" max="3593" width="15.42578125" style="330" customWidth="1"/>
    <col min="3594" max="3594" width="7.42578125" style="330" customWidth="1"/>
    <col min="3595" max="3595" width="2" style="330" customWidth="1"/>
    <col min="3596" max="3596" width="2.42578125" style="330" customWidth="1"/>
    <col min="3597" max="3597" width="11.85546875" style="330" customWidth="1"/>
    <col min="3598" max="3840" width="8.85546875" style="330"/>
    <col min="3841" max="3841" width="3.42578125" style="330" customWidth="1"/>
    <col min="3842" max="3842" width="8" style="330" bestFit="1" customWidth="1"/>
    <col min="3843" max="3843" width="12.85546875" style="330" customWidth="1"/>
    <col min="3844" max="3844" width="18.140625" style="330" customWidth="1"/>
    <col min="3845" max="3845" width="17.42578125" style="330" customWidth="1"/>
    <col min="3846" max="3846" width="10.140625" style="330" customWidth="1"/>
    <col min="3847" max="3847" width="15.28515625" style="330" customWidth="1"/>
    <col min="3848" max="3848" width="23.28515625" style="330" customWidth="1"/>
    <col min="3849" max="3849" width="15.42578125" style="330" customWidth="1"/>
    <col min="3850" max="3850" width="7.42578125" style="330" customWidth="1"/>
    <col min="3851" max="3851" width="2" style="330" customWidth="1"/>
    <col min="3852" max="3852" width="2.42578125" style="330" customWidth="1"/>
    <col min="3853" max="3853" width="11.85546875" style="330" customWidth="1"/>
    <col min="3854" max="4096" width="8.85546875" style="330"/>
    <col min="4097" max="4097" width="3.42578125" style="330" customWidth="1"/>
    <col min="4098" max="4098" width="8" style="330" bestFit="1" customWidth="1"/>
    <col min="4099" max="4099" width="12.85546875" style="330" customWidth="1"/>
    <col min="4100" max="4100" width="18.140625" style="330" customWidth="1"/>
    <col min="4101" max="4101" width="17.42578125" style="330" customWidth="1"/>
    <col min="4102" max="4102" width="10.140625" style="330" customWidth="1"/>
    <col min="4103" max="4103" width="15.28515625" style="330" customWidth="1"/>
    <col min="4104" max="4104" width="23.28515625" style="330" customWidth="1"/>
    <col min="4105" max="4105" width="15.42578125" style="330" customWidth="1"/>
    <col min="4106" max="4106" width="7.42578125" style="330" customWidth="1"/>
    <col min="4107" max="4107" width="2" style="330" customWidth="1"/>
    <col min="4108" max="4108" width="2.42578125" style="330" customWidth="1"/>
    <col min="4109" max="4109" width="11.85546875" style="330" customWidth="1"/>
    <col min="4110" max="4352" width="8.85546875" style="330"/>
    <col min="4353" max="4353" width="3.42578125" style="330" customWidth="1"/>
    <col min="4354" max="4354" width="8" style="330" bestFit="1" customWidth="1"/>
    <col min="4355" max="4355" width="12.85546875" style="330" customWidth="1"/>
    <col min="4356" max="4356" width="18.140625" style="330" customWidth="1"/>
    <col min="4357" max="4357" width="17.42578125" style="330" customWidth="1"/>
    <col min="4358" max="4358" width="10.140625" style="330" customWidth="1"/>
    <col min="4359" max="4359" width="15.28515625" style="330" customWidth="1"/>
    <col min="4360" max="4360" width="23.28515625" style="330" customWidth="1"/>
    <col min="4361" max="4361" width="15.42578125" style="330" customWidth="1"/>
    <col min="4362" max="4362" width="7.42578125" style="330" customWidth="1"/>
    <col min="4363" max="4363" width="2" style="330" customWidth="1"/>
    <col min="4364" max="4364" width="2.42578125" style="330" customWidth="1"/>
    <col min="4365" max="4365" width="11.85546875" style="330" customWidth="1"/>
    <col min="4366" max="4608" width="8.85546875" style="330"/>
    <col min="4609" max="4609" width="3.42578125" style="330" customWidth="1"/>
    <col min="4610" max="4610" width="8" style="330" bestFit="1" customWidth="1"/>
    <col min="4611" max="4611" width="12.85546875" style="330" customWidth="1"/>
    <col min="4612" max="4612" width="18.140625" style="330" customWidth="1"/>
    <col min="4613" max="4613" width="17.42578125" style="330" customWidth="1"/>
    <col min="4614" max="4614" width="10.140625" style="330" customWidth="1"/>
    <col min="4615" max="4615" width="15.28515625" style="330" customWidth="1"/>
    <col min="4616" max="4616" width="23.28515625" style="330" customWidth="1"/>
    <col min="4617" max="4617" width="15.42578125" style="330" customWidth="1"/>
    <col min="4618" max="4618" width="7.42578125" style="330" customWidth="1"/>
    <col min="4619" max="4619" width="2" style="330" customWidth="1"/>
    <col min="4620" max="4620" width="2.42578125" style="330" customWidth="1"/>
    <col min="4621" max="4621" width="11.85546875" style="330" customWidth="1"/>
    <col min="4622" max="4864" width="8.85546875" style="330"/>
    <col min="4865" max="4865" width="3.42578125" style="330" customWidth="1"/>
    <col min="4866" max="4866" width="8" style="330" bestFit="1" customWidth="1"/>
    <col min="4867" max="4867" width="12.85546875" style="330" customWidth="1"/>
    <col min="4868" max="4868" width="18.140625" style="330" customWidth="1"/>
    <col min="4869" max="4869" width="17.42578125" style="330" customWidth="1"/>
    <col min="4870" max="4870" width="10.140625" style="330" customWidth="1"/>
    <col min="4871" max="4871" width="15.28515625" style="330" customWidth="1"/>
    <col min="4872" max="4872" width="23.28515625" style="330" customWidth="1"/>
    <col min="4873" max="4873" width="15.42578125" style="330" customWidth="1"/>
    <col min="4874" max="4874" width="7.42578125" style="330" customWidth="1"/>
    <col min="4875" max="4875" width="2" style="330" customWidth="1"/>
    <col min="4876" max="4876" width="2.42578125" style="330" customWidth="1"/>
    <col min="4877" max="4877" width="11.85546875" style="330" customWidth="1"/>
    <col min="4878" max="5120" width="8.85546875" style="330"/>
    <col min="5121" max="5121" width="3.42578125" style="330" customWidth="1"/>
    <col min="5122" max="5122" width="8" style="330" bestFit="1" customWidth="1"/>
    <col min="5123" max="5123" width="12.85546875" style="330" customWidth="1"/>
    <col min="5124" max="5124" width="18.140625" style="330" customWidth="1"/>
    <col min="5125" max="5125" width="17.42578125" style="330" customWidth="1"/>
    <col min="5126" max="5126" width="10.140625" style="330" customWidth="1"/>
    <col min="5127" max="5127" width="15.28515625" style="330" customWidth="1"/>
    <col min="5128" max="5128" width="23.28515625" style="330" customWidth="1"/>
    <col min="5129" max="5129" width="15.42578125" style="330" customWidth="1"/>
    <col min="5130" max="5130" width="7.42578125" style="330" customWidth="1"/>
    <col min="5131" max="5131" width="2" style="330" customWidth="1"/>
    <col min="5132" max="5132" width="2.42578125" style="330" customWidth="1"/>
    <col min="5133" max="5133" width="11.85546875" style="330" customWidth="1"/>
    <col min="5134" max="5376" width="8.85546875" style="330"/>
    <col min="5377" max="5377" width="3.42578125" style="330" customWidth="1"/>
    <col min="5378" max="5378" width="8" style="330" bestFit="1" customWidth="1"/>
    <col min="5379" max="5379" width="12.85546875" style="330" customWidth="1"/>
    <col min="5380" max="5380" width="18.140625" style="330" customWidth="1"/>
    <col min="5381" max="5381" width="17.42578125" style="330" customWidth="1"/>
    <col min="5382" max="5382" width="10.140625" style="330" customWidth="1"/>
    <col min="5383" max="5383" width="15.28515625" style="330" customWidth="1"/>
    <col min="5384" max="5384" width="23.28515625" style="330" customWidth="1"/>
    <col min="5385" max="5385" width="15.42578125" style="330" customWidth="1"/>
    <col min="5386" max="5386" width="7.42578125" style="330" customWidth="1"/>
    <col min="5387" max="5387" width="2" style="330" customWidth="1"/>
    <col min="5388" max="5388" width="2.42578125" style="330" customWidth="1"/>
    <col min="5389" max="5389" width="11.85546875" style="330" customWidth="1"/>
    <col min="5390" max="5632" width="8.85546875" style="330"/>
    <col min="5633" max="5633" width="3.42578125" style="330" customWidth="1"/>
    <col min="5634" max="5634" width="8" style="330" bestFit="1" customWidth="1"/>
    <col min="5635" max="5635" width="12.85546875" style="330" customWidth="1"/>
    <col min="5636" max="5636" width="18.140625" style="330" customWidth="1"/>
    <col min="5637" max="5637" width="17.42578125" style="330" customWidth="1"/>
    <col min="5638" max="5638" width="10.140625" style="330" customWidth="1"/>
    <col min="5639" max="5639" width="15.28515625" style="330" customWidth="1"/>
    <col min="5640" max="5640" width="23.28515625" style="330" customWidth="1"/>
    <col min="5641" max="5641" width="15.42578125" style="330" customWidth="1"/>
    <col min="5642" max="5642" width="7.42578125" style="330" customWidth="1"/>
    <col min="5643" max="5643" width="2" style="330" customWidth="1"/>
    <col min="5644" max="5644" width="2.42578125" style="330" customWidth="1"/>
    <col min="5645" max="5645" width="11.85546875" style="330" customWidth="1"/>
    <col min="5646" max="5888" width="8.85546875" style="330"/>
    <col min="5889" max="5889" width="3.42578125" style="330" customWidth="1"/>
    <col min="5890" max="5890" width="8" style="330" bestFit="1" customWidth="1"/>
    <col min="5891" max="5891" width="12.85546875" style="330" customWidth="1"/>
    <col min="5892" max="5892" width="18.140625" style="330" customWidth="1"/>
    <col min="5893" max="5893" width="17.42578125" style="330" customWidth="1"/>
    <col min="5894" max="5894" width="10.140625" style="330" customWidth="1"/>
    <col min="5895" max="5895" width="15.28515625" style="330" customWidth="1"/>
    <col min="5896" max="5896" width="23.28515625" style="330" customWidth="1"/>
    <col min="5897" max="5897" width="15.42578125" style="330" customWidth="1"/>
    <col min="5898" max="5898" width="7.42578125" style="330" customWidth="1"/>
    <col min="5899" max="5899" width="2" style="330" customWidth="1"/>
    <col min="5900" max="5900" width="2.42578125" style="330" customWidth="1"/>
    <col min="5901" max="5901" width="11.85546875" style="330" customWidth="1"/>
    <col min="5902" max="6144" width="8.85546875" style="330"/>
    <col min="6145" max="6145" width="3.42578125" style="330" customWidth="1"/>
    <col min="6146" max="6146" width="8" style="330" bestFit="1" customWidth="1"/>
    <col min="6147" max="6147" width="12.85546875" style="330" customWidth="1"/>
    <col min="6148" max="6148" width="18.140625" style="330" customWidth="1"/>
    <col min="6149" max="6149" width="17.42578125" style="330" customWidth="1"/>
    <col min="6150" max="6150" width="10.140625" style="330" customWidth="1"/>
    <col min="6151" max="6151" width="15.28515625" style="330" customWidth="1"/>
    <col min="6152" max="6152" width="23.28515625" style="330" customWidth="1"/>
    <col min="6153" max="6153" width="15.42578125" style="330" customWidth="1"/>
    <col min="6154" max="6154" width="7.42578125" style="330" customWidth="1"/>
    <col min="6155" max="6155" width="2" style="330" customWidth="1"/>
    <col min="6156" max="6156" width="2.42578125" style="330" customWidth="1"/>
    <col min="6157" max="6157" width="11.85546875" style="330" customWidth="1"/>
    <col min="6158" max="6400" width="8.85546875" style="330"/>
    <col min="6401" max="6401" width="3.42578125" style="330" customWidth="1"/>
    <col min="6402" max="6402" width="8" style="330" bestFit="1" customWidth="1"/>
    <col min="6403" max="6403" width="12.85546875" style="330" customWidth="1"/>
    <col min="6404" max="6404" width="18.140625" style="330" customWidth="1"/>
    <col min="6405" max="6405" width="17.42578125" style="330" customWidth="1"/>
    <col min="6406" max="6406" width="10.140625" style="330" customWidth="1"/>
    <col min="6407" max="6407" width="15.28515625" style="330" customWidth="1"/>
    <col min="6408" max="6408" width="23.28515625" style="330" customWidth="1"/>
    <col min="6409" max="6409" width="15.42578125" style="330" customWidth="1"/>
    <col min="6410" max="6410" width="7.42578125" style="330" customWidth="1"/>
    <col min="6411" max="6411" width="2" style="330" customWidth="1"/>
    <col min="6412" max="6412" width="2.42578125" style="330" customWidth="1"/>
    <col min="6413" max="6413" width="11.85546875" style="330" customWidth="1"/>
    <col min="6414" max="6656" width="8.85546875" style="330"/>
    <col min="6657" max="6657" width="3.42578125" style="330" customWidth="1"/>
    <col min="6658" max="6658" width="8" style="330" bestFit="1" customWidth="1"/>
    <col min="6659" max="6659" width="12.85546875" style="330" customWidth="1"/>
    <col min="6660" max="6660" width="18.140625" style="330" customWidth="1"/>
    <col min="6661" max="6661" width="17.42578125" style="330" customWidth="1"/>
    <col min="6662" max="6662" width="10.140625" style="330" customWidth="1"/>
    <col min="6663" max="6663" width="15.28515625" style="330" customWidth="1"/>
    <col min="6664" max="6664" width="23.28515625" style="330" customWidth="1"/>
    <col min="6665" max="6665" width="15.42578125" style="330" customWidth="1"/>
    <col min="6666" max="6666" width="7.42578125" style="330" customWidth="1"/>
    <col min="6667" max="6667" width="2" style="330" customWidth="1"/>
    <col min="6668" max="6668" width="2.42578125" style="330" customWidth="1"/>
    <col min="6669" max="6669" width="11.85546875" style="330" customWidth="1"/>
    <col min="6670" max="6912" width="8.85546875" style="330"/>
    <col min="6913" max="6913" width="3.42578125" style="330" customWidth="1"/>
    <col min="6914" max="6914" width="8" style="330" bestFit="1" customWidth="1"/>
    <col min="6915" max="6915" width="12.85546875" style="330" customWidth="1"/>
    <col min="6916" max="6916" width="18.140625" style="330" customWidth="1"/>
    <col min="6917" max="6917" width="17.42578125" style="330" customWidth="1"/>
    <col min="6918" max="6918" width="10.140625" style="330" customWidth="1"/>
    <col min="6919" max="6919" width="15.28515625" style="330" customWidth="1"/>
    <col min="6920" max="6920" width="23.28515625" style="330" customWidth="1"/>
    <col min="6921" max="6921" width="15.42578125" style="330" customWidth="1"/>
    <col min="6922" max="6922" width="7.42578125" style="330" customWidth="1"/>
    <col min="6923" max="6923" width="2" style="330" customWidth="1"/>
    <col min="6924" max="6924" width="2.42578125" style="330" customWidth="1"/>
    <col min="6925" max="6925" width="11.85546875" style="330" customWidth="1"/>
    <col min="6926" max="7168" width="8.85546875" style="330"/>
    <col min="7169" max="7169" width="3.42578125" style="330" customWidth="1"/>
    <col min="7170" max="7170" width="8" style="330" bestFit="1" customWidth="1"/>
    <col min="7171" max="7171" width="12.85546875" style="330" customWidth="1"/>
    <col min="7172" max="7172" width="18.140625" style="330" customWidth="1"/>
    <col min="7173" max="7173" width="17.42578125" style="330" customWidth="1"/>
    <col min="7174" max="7174" width="10.140625" style="330" customWidth="1"/>
    <col min="7175" max="7175" width="15.28515625" style="330" customWidth="1"/>
    <col min="7176" max="7176" width="23.28515625" style="330" customWidth="1"/>
    <col min="7177" max="7177" width="15.42578125" style="330" customWidth="1"/>
    <col min="7178" max="7178" width="7.42578125" style="330" customWidth="1"/>
    <col min="7179" max="7179" width="2" style="330" customWidth="1"/>
    <col min="7180" max="7180" width="2.42578125" style="330" customWidth="1"/>
    <col min="7181" max="7181" width="11.85546875" style="330" customWidth="1"/>
    <col min="7182" max="7424" width="8.85546875" style="330"/>
    <col min="7425" max="7425" width="3.42578125" style="330" customWidth="1"/>
    <col min="7426" max="7426" width="8" style="330" bestFit="1" customWidth="1"/>
    <col min="7427" max="7427" width="12.85546875" style="330" customWidth="1"/>
    <col min="7428" max="7428" width="18.140625" style="330" customWidth="1"/>
    <col min="7429" max="7429" width="17.42578125" style="330" customWidth="1"/>
    <col min="7430" max="7430" width="10.140625" style="330" customWidth="1"/>
    <col min="7431" max="7431" width="15.28515625" style="330" customWidth="1"/>
    <col min="7432" max="7432" width="23.28515625" style="330" customWidth="1"/>
    <col min="7433" max="7433" width="15.42578125" style="330" customWidth="1"/>
    <col min="7434" max="7434" width="7.42578125" style="330" customWidth="1"/>
    <col min="7435" max="7435" width="2" style="330" customWidth="1"/>
    <col min="7436" max="7436" width="2.42578125" style="330" customWidth="1"/>
    <col min="7437" max="7437" width="11.85546875" style="330" customWidth="1"/>
    <col min="7438" max="7680" width="8.85546875" style="330"/>
    <col min="7681" max="7681" width="3.42578125" style="330" customWidth="1"/>
    <col min="7682" max="7682" width="8" style="330" bestFit="1" customWidth="1"/>
    <col min="7683" max="7683" width="12.85546875" style="330" customWidth="1"/>
    <col min="7684" max="7684" width="18.140625" style="330" customWidth="1"/>
    <col min="7685" max="7685" width="17.42578125" style="330" customWidth="1"/>
    <col min="7686" max="7686" width="10.140625" style="330" customWidth="1"/>
    <col min="7687" max="7687" width="15.28515625" style="330" customWidth="1"/>
    <col min="7688" max="7688" width="23.28515625" style="330" customWidth="1"/>
    <col min="7689" max="7689" width="15.42578125" style="330" customWidth="1"/>
    <col min="7690" max="7690" width="7.42578125" style="330" customWidth="1"/>
    <col min="7691" max="7691" width="2" style="330" customWidth="1"/>
    <col min="7692" max="7692" width="2.42578125" style="330" customWidth="1"/>
    <col min="7693" max="7693" width="11.85546875" style="330" customWidth="1"/>
    <col min="7694" max="7936" width="8.85546875" style="330"/>
    <col min="7937" max="7937" width="3.42578125" style="330" customWidth="1"/>
    <col min="7938" max="7938" width="8" style="330" bestFit="1" customWidth="1"/>
    <col min="7939" max="7939" width="12.85546875" style="330" customWidth="1"/>
    <col min="7940" max="7940" width="18.140625" style="330" customWidth="1"/>
    <col min="7941" max="7941" width="17.42578125" style="330" customWidth="1"/>
    <col min="7942" max="7942" width="10.140625" style="330" customWidth="1"/>
    <col min="7943" max="7943" width="15.28515625" style="330" customWidth="1"/>
    <col min="7944" max="7944" width="23.28515625" style="330" customWidth="1"/>
    <col min="7945" max="7945" width="15.42578125" style="330" customWidth="1"/>
    <col min="7946" max="7946" width="7.42578125" style="330" customWidth="1"/>
    <col min="7947" max="7947" width="2" style="330" customWidth="1"/>
    <col min="7948" max="7948" width="2.42578125" style="330" customWidth="1"/>
    <col min="7949" max="7949" width="11.85546875" style="330" customWidth="1"/>
    <col min="7950" max="8192" width="8.85546875" style="330"/>
    <col min="8193" max="8193" width="3.42578125" style="330" customWidth="1"/>
    <col min="8194" max="8194" width="8" style="330" bestFit="1" customWidth="1"/>
    <col min="8195" max="8195" width="12.85546875" style="330" customWidth="1"/>
    <col min="8196" max="8196" width="18.140625" style="330" customWidth="1"/>
    <col min="8197" max="8197" width="17.42578125" style="330" customWidth="1"/>
    <col min="8198" max="8198" width="10.140625" style="330" customWidth="1"/>
    <col min="8199" max="8199" width="15.28515625" style="330" customWidth="1"/>
    <col min="8200" max="8200" width="23.28515625" style="330" customWidth="1"/>
    <col min="8201" max="8201" width="15.42578125" style="330" customWidth="1"/>
    <col min="8202" max="8202" width="7.42578125" style="330" customWidth="1"/>
    <col min="8203" max="8203" width="2" style="330" customWidth="1"/>
    <col min="8204" max="8204" width="2.42578125" style="330" customWidth="1"/>
    <col min="8205" max="8205" width="11.85546875" style="330" customWidth="1"/>
    <col min="8206" max="8448" width="8.85546875" style="330"/>
    <col min="8449" max="8449" width="3.42578125" style="330" customWidth="1"/>
    <col min="8450" max="8450" width="8" style="330" bestFit="1" customWidth="1"/>
    <col min="8451" max="8451" width="12.85546875" style="330" customWidth="1"/>
    <col min="8452" max="8452" width="18.140625" style="330" customWidth="1"/>
    <col min="8453" max="8453" width="17.42578125" style="330" customWidth="1"/>
    <col min="8454" max="8454" width="10.140625" style="330" customWidth="1"/>
    <col min="8455" max="8455" width="15.28515625" style="330" customWidth="1"/>
    <col min="8456" max="8456" width="23.28515625" style="330" customWidth="1"/>
    <col min="8457" max="8457" width="15.42578125" style="330" customWidth="1"/>
    <col min="8458" max="8458" width="7.42578125" style="330" customWidth="1"/>
    <col min="8459" max="8459" width="2" style="330" customWidth="1"/>
    <col min="8460" max="8460" width="2.42578125" style="330" customWidth="1"/>
    <col min="8461" max="8461" width="11.85546875" style="330" customWidth="1"/>
    <col min="8462" max="8704" width="8.85546875" style="330"/>
    <col min="8705" max="8705" width="3.42578125" style="330" customWidth="1"/>
    <col min="8706" max="8706" width="8" style="330" bestFit="1" customWidth="1"/>
    <col min="8707" max="8707" width="12.85546875" style="330" customWidth="1"/>
    <col min="8708" max="8708" width="18.140625" style="330" customWidth="1"/>
    <col min="8709" max="8709" width="17.42578125" style="330" customWidth="1"/>
    <col min="8710" max="8710" width="10.140625" style="330" customWidth="1"/>
    <col min="8711" max="8711" width="15.28515625" style="330" customWidth="1"/>
    <col min="8712" max="8712" width="23.28515625" style="330" customWidth="1"/>
    <col min="8713" max="8713" width="15.42578125" style="330" customWidth="1"/>
    <col min="8714" max="8714" width="7.42578125" style="330" customWidth="1"/>
    <col min="8715" max="8715" width="2" style="330" customWidth="1"/>
    <col min="8716" max="8716" width="2.42578125" style="330" customWidth="1"/>
    <col min="8717" max="8717" width="11.85546875" style="330" customWidth="1"/>
    <col min="8718" max="8960" width="8.85546875" style="330"/>
    <col min="8961" max="8961" width="3.42578125" style="330" customWidth="1"/>
    <col min="8962" max="8962" width="8" style="330" bestFit="1" customWidth="1"/>
    <col min="8963" max="8963" width="12.85546875" style="330" customWidth="1"/>
    <col min="8964" max="8964" width="18.140625" style="330" customWidth="1"/>
    <col min="8965" max="8965" width="17.42578125" style="330" customWidth="1"/>
    <col min="8966" max="8966" width="10.140625" style="330" customWidth="1"/>
    <col min="8967" max="8967" width="15.28515625" style="330" customWidth="1"/>
    <col min="8968" max="8968" width="23.28515625" style="330" customWidth="1"/>
    <col min="8969" max="8969" width="15.42578125" style="330" customWidth="1"/>
    <col min="8970" max="8970" width="7.42578125" style="330" customWidth="1"/>
    <col min="8971" max="8971" width="2" style="330" customWidth="1"/>
    <col min="8972" max="8972" width="2.42578125" style="330" customWidth="1"/>
    <col min="8973" max="8973" width="11.85546875" style="330" customWidth="1"/>
    <col min="8974" max="9216" width="8.85546875" style="330"/>
    <col min="9217" max="9217" width="3.42578125" style="330" customWidth="1"/>
    <col min="9218" max="9218" width="8" style="330" bestFit="1" customWidth="1"/>
    <col min="9219" max="9219" width="12.85546875" style="330" customWidth="1"/>
    <col min="9220" max="9220" width="18.140625" style="330" customWidth="1"/>
    <col min="9221" max="9221" width="17.42578125" style="330" customWidth="1"/>
    <col min="9222" max="9222" width="10.140625" style="330" customWidth="1"/>
    <col min="9223" max="9223" width="15.28515625" style="330" customWidth="1"/>
    <col min="9224" max="9224" width="23.28515625" style="330" customWidth="1"/>
    <col min="9225" max="9225" width="15.42578125" style="330" customWidth="1"/>
    <col min="9226" max="9226" width="7.42578125" style="330" customWidth="1"/>
    <col min="9227" max="9227" width="2" style="330" customWidth="1"/>
    <col min="9228" max="9228" width="2.42578125" style="330" customWidth="1"/>
    <col min="9229" max="9229" width="11.85546875" style="330" customWidth="1"/>
    <col min="9230" max="9472" width="8.85546875" style="330"/>
    <col min="9473" max="9473" width="3.42578125" style="330" customWidth="1"/>
    <col min="9474" max="9474" width="8" style="330" bestFit="1" customWidth="1"/>
    <col min="9475" max="9475" width="12.85546875" style="330" customWidth="1"/>
    <col min="9476" max="9476" width="18.140625" style="330" customWidth="1"/>
    <col min="9477" max="9477" width="17.42578125" style="330" customWidth="1"/>
    <col min="9478" max="9478" width="10.140625" style="330" customWidth="1"/>
    <col min="9479" max="9479" width="15.28515625" style="330" customWidth="1"/>
    <col min="9480" max="9480" width="23.28515625" style="330" customWidth="1"/>
    <col min="9481" max="9481" width="15.42578125" style="330" customWidth="1"/>
    <col min="9482" max="9482" width="7.42578125" style="330" customWidth="1"/>
    <col min="9483" max="9483" width="2" style="330" customWidth="1"/>
    <col min="9484" max="9484" width="2.42578125" style="330" customWidth="1"/>
    <col min="9485" max="9485" width="11.85546875" style="330" customWidth="1"/>
    <col min="9486" max="9728" width="8.85546875" style="330"/>
    <col min="9729" max="9729" width="3.42578125" style="330" customWidth="1"/>
    <col min="9730" max="9730" width="8" style="330" bestFit="1" customWidth="1"/>
    <col min="9731" max="9731" width="12.85546875" style="330" customWidth="1"/>
    <col min="9732" max="9732" width="18.140625" style="330" customWidth="1"/>
    <col min="9733" max="9733" width="17.42578125" style="330" customWidth="1"/>
    <col min="9734" max="9734" width="10.140625" style="330" customWidth="1"/>
    <col min="9735" max="9735" width="15.28515625" style="330" customWidth="1"/>
    <col min="9736" max="9736" width="23.28515625" style="330" customWidth="1"/>
    <col min="9737" max="9737" width="15.42578125" style="330" customWidth="1"/>
    <col min="9738" max="9738" width="7.42578125" style="330" customWidth="1"/>
    <col min="9739" max="9739" width="2" style="330" customWidth="1"/>
    <col min="9740" max="9740" width="2.42578125" style="330" customWidth="1"/>
    <col min="9741" max="9741" width="11.85546875" style="330" customWidth="1"/>
    <col min="9742" max="9984" width="8.85546875" style="330"/>
    <col min="9985" max="9985" width="3.42578125" style="330" customWidth="1"/>
    <col min="9986" max="9986" width="8" style="330" bestFit="1" customWidth="1"/>
    <col min="9987" max="9987" width="12.85546875" style="330" customWidth="1"/>
    <col min="9988" max="9988" width="18.140625" style="330" customWidth="1"/>
    <col min="9989" max="9989" width="17.42578125" style="330" customWidth="1"/>
    <col min="9990" max="9990" width="10.140625" style="330" customWidth="1"/>
    <col min="9991" max="9991" width="15.28515625" style="330" customWidth="1"/>
    <col min="9992" max="9992" width="23.28515625" style="330" customWidth="1"/>
    <col min="9993" max="9993" width="15.42578125" style="330" customWidth="1"/>
    <col min="9994" max="9994" width="7.42578125" style="330" customWidth="1"/>
    <col min="9995" max="9995" width="2" style="330" customWidth="1"/>
    <col min="9996" max="9996" width="2.42578125" style="330" customWidth="1"/>
    <col min="9997" max="9997" width="11.85546875" style="330" customWidth="1"/>
    <col min="9998" max="10240" width="8.85546875" style="330"/>
    <col min="10241" max="10241" width="3.42578125" style="330" customWidth="1"/>
    <col min="10242" max="10242" width="8" style="330" bestFit="1" customWidth="1"/>
    <col min="10243" max="10243" width="12.85546875" style="330" customWidth="1"/>
    <col min="10244" max="10244" width="18.140625" style="330" customWidth="1"/>
    <col min="10245" max="10245" width="17.42578125" style="330" customWidth="1"/>
    <col min="10246" max="10246" width="10.140625" style="330" customWidth="1"/>
    <col min="10247" max="10247" width="15.28515625" style="330" customWidth="1"/>
    <col min="10248" max="10248" width="23.28515625" style="330" customWidth="1"/>
    <col min="10249" max="10249" width="15.42578125" style="330" customWidth="1"/>
    <col min="10250" max="10250" width="7.42578125" style="330" customWidth="1"/>
    <col min="10251" max="10251" width="2" style="330" customWidth="1"/>
    <col min="10252" max="10252" width="2.42578125" style="330" customWidth="1"/>
    <col min="10253" max="10253" width="11.85546875" style="330" customWidth="1"/>
    <col min="10254" max="10496" width="8.85546875" style="330"/>
    <col min="10497" max="10497" width="3.42578125" style="330" customWidth="1"/>
    <col min="10498" max="10498" width="8" style="330" bestFit="1" customWidth="1"/>
    <col min="10499" max="10499" width="12.85546875" style="330" customWidth="1"/>
    <col min="10500" max="10500" width="18.140625" style="330" customWidth="1"/>
    <col min="10501" max="10501" width="17.42578125" style="330" customWidth="1"/>
    <col min="10502" max="10502" width="10.140625" style="330" customWidth="1"/>
    <col min="10503" max="10503" width="15.28515625" style="330" customWidth="1"/>
    <col min="10504" max="10504" width="23.28515625" style="330" customWidth="1"/>
    <col min="10505" max="10505" width="15.42578125" style="330" customWidth="1"/>
    <col min="10506" max="10506" width="7.42578125" style="330" customWidth="1"/>
    <col min="10507" max="10507" width="2" style="330" customWidth="1"/>
    <col min="10508" max="10508" width="2.42578125" style="330" customWidth="1"/>
    <col min="10509" max="10509" width="11.85546875" style="330" customWidth="1"/>
    <col min="10510" max="10752" width="8.85546875" style="330"/>
    <col min="10753" max="10753" width="3.42578125" style="330" customWidth="1"/>
    <col min="10754" max="10754" width="8" style="330" bestFit="1" customWidth="1"/>
    <col min="10755" max="10755" width="12.85546875" style="330" customWidth="1"/>
    <col min="10756" max="10756" width="18.140625" style="330" customWidth="1"/>
    <col min="10757" max="10757" width="17.42578125" style="330" customWidth="1"/>
    <col min="10758" max="10758" width="10.140625" style="330" customWidth="1"/>
    <col min="10759" max="10759" width="15.28515625" style="330" customWidth="1"/>
    <col min="10760" max="10760" width="23.28515625" style="330" customWidth="1"/>
    <col min="10761" max="10761" width="15.42578125" style="330" customWidth="1"/>
    <col min="10762" max="10762" width="7.42578125" style="330" customWidth="1"/>
    <col min="10763" max="10763" width="2" style="330" customWidth="1"/>
    <col min="10764" max="10764" width="2.42578125" style="330" customWidth="1"/>
    <col min="10765" max="10765" width="11.85546875" style="330" customWidth="1"/>
    <col min="10766" max="11008" width="8.85546875" style="330"/>
    <col min="11009" max="11009" width="3.42578125" style="330" customWidth="1"/>
    <col min="11010" max="11010" width="8" style="330" bestFit="1" customWidth="1"/>
    <col min="11011" max="11011" width="12.85546875" style="330" customWidth="1"/>
    <col min="11012" max="11012" width="18.140625" style="330" customWidth="1"/>
    <col min="11013" max="11013" width="17.42578125" style="330" customWidth="1"/>
    <col min="11014" max="11014" width="10.140625" style="330" customWidth="1"/>
    <col min="11015" max="11015" width="15.28515625" style="330" customWidth="1"/>
    <col min="11016" max="11016" width="23.28515625" style="330" customWidth="1"/>
    <col min="11017" max="11017" width="15.42578125" style="330" customWidth="1"/>
    <col min="11018" max="11018" width="7.42578125" style="330" customWidth="1"/>
    <col min="11019" max="11019" width="2" style="330" customWidth="1"/>
    <col min="11020" max="11020" width="2.42578125" style="330" customWidth="1"/>
    <col min="11021" max="11021" width="11.85546875" style="330" customWidth="1"/>
    <col min="11022" max="11264" width="8.85546875" style="330"/>
    <col min="11265" max="11265" width="3.42578125" style="330" customWidth="1"/>
    <col min="11266" max="11266" width="8" style="330" bestFit="1" customWidth="1"/>
    <col min="11267" max="11267" width="12.85546875" style="330" customWidth="1"/>
    <col min="11268" max="11268" width="18.140625" style="330" customWidth="1"/>
    <col min="11269" max="11269" width="17.42578125" style="330" customWidth="1"/>
    <col min="11270" max="11270" width="10.140625" style="330" customWidth="1"/>
    <col min="11271" max="11271" width="15.28515625" style="330" customWidth="1"/>
    <col min="11272" max="11272" width="23.28515625" style="330" customWidth="1"/>
    <col min="11273" max="11273" width="15.42578125" style="330" customWidth="1"/>
    <col min="11274" max="11274" width="7.42578125" style="330" customWidth="1"/>
    <col min="11275" max="11275" width="2" style="330" customWidth="1"/>
    <col min="11276" max="11276" width="2.42578125" style="330" customWidth="1"/>
    <col min="11277" max="11277" width="11.85546875" style="330" customWidth="1"/>
    <col min="11278" max="11520" width="8.85546875" style="330"/>
    <col min="11521" max="11521" width="3.42578125" style="330" customWidth="1"/>
    <col min="11522" max="11522" width="8" style="330" bestFit="1" customWidth="1"/>
    <col min="11523" max="11523" width="12.85546875" style="330" customWidth="1"/>
    <col min="11524" max="11524" width="18.140625" style="330" customWidth="1"/>
    <col min="11525" max="11525" width="17.42578125" style="330" customWidth="1"/>
    <col min="11526" max="11526" width="10.140625" style="330" customWidth="1"/>
    <col min="11527" max="11527" width="15.28515625" style="330" customWidth="1"/>
    <col min="11528" max="11528" width="23.28515625" style="330" customWidth="1"/>
    <col min="11529" max="11529" width="15.42578125" style="330" customWidth="1"/>
    <col min="11530" max="11530" width="7.42578125" style="330" customWidth="1"/>
    <col min="11531" max="11531" width="2" style="330" customWidth="1"/>
    <col min="11532" max="11532" width="2.42578125" style="330" customWidth="1"/>
    <col min="11533" max="11533" width="11.85546875" style="330" customWidth="1"/>
    <col min="11534" max="11776" width="8.85546875" style="330"/>
    <col min="11777" max="11777" width="3.42578125" style="330" customWidth="1"/>
    <col min="11778" max="11778" width="8" style="330" bestFit="1" customWidth="1"/>
    <col min="11779" max="11779" width="12.85546875" style="330" customWidth="1"/>
    <col min="11780" max="11780" width="18.140625" style="330" customWidth="1"/>
    <col min="11781" max="11781" width="17.42578125" style="330" customWidth="1"/>
    <col min="11782" max="11782" width="10.140625" style="330" customWidth="1"/>
    <col min="11783" max="11783" width="15.28515625" style="330" customWidth="1"/>
    <col min="11784" max="11784" width="23.28515625" style="330" customWidth="1"/>
    <col min="11785" max="11785" width="15.42578125" style="330" customWidth="1"/>
    <col min="11786" max="11786" width="7.42578125" style="330" customWidth="1"/>
    <col min="11787" max="11787" width="2" style="330" customWidth="1"/>
    <col min="11788" max="11788" width="2.42578125" style="330" customWidth="1"/>
    <col min="11789" max="11789" width="11.85546875" style="330" customWidth="1"/>
    <col min="11790" max="12032" width="8.85546875" style="330"/>
    <col min="12033" max="12033" width="3.42578125" style="330" customWidth="1"/>
    <col min="12034" max="12034" width="8" style="330" bestFit="1" customWidth="1"/>
    <col min="12035" max="12035" width="12.85546875" style="330" customWidth="1"/>
    <col min="12036" max="12036" width="18.140625" style="330" customWidth="1"/>
    <col min="12037" max="12037" width="17.42578125" style="330" customWidth="1"/>
    <col min="12038" max="12038" width="10.140625" style="330" customWidth="1"/>
    <col min="12039" max="12039" width="15.28515625" style="330" customWidth="1"/>
    <col min="12040" max="12040" width="23.28515625" style="330" customWidth="1"/>
    <col min="12041" max="12041" width="15.42578125" style="330" customWidth="1"/>
    <col min="12042" max="12042" width="7.42578125" style="330" customWidth="1"/>
    <col min="12043" max="12043" width="2" style="330" customWidth="1"/>
    <col min="12044" max="12044" width="2.42578125" style="330" customWidth="1"/>
    <col min="12045" max="12045" width="11.85546875" style="330" customWidth="1"/>
    <col min="12046" max="12288" width="8.85546875" style="330"/>
    <col min="12289" max="12289" width="3.42578125" style="330" customWidth="1"/>
    <col min="12290" max="12290" width="8" style="330" bestFit="1" customWidth="1"/>
    <col min="12291" max="12291" width="12.85546875" style="330" customWidth="1"/>
    <col min="12292" max="12292" width="18.140625" style="330" customWidth="1"/>
    <col min="12293" max="12293" width="17.42578125" style="330" customWidth="1"/>
    <col min="12294" max="12294" width="10.140625" style="330" customWidth="1"/>
    <col min="12295" max="12295" width="15.28515625" style="330" customWidth="1"/>
    <col min="12296" max="12296" width="23.28515625" style="330" customWidth="1"/>
    <col min="12297" max="12297" width="15.42578125" style="330" customWidth="1"/>
    <col min="12298" max="12298" width="7.42578125" style="330" customWidth="1"/>
    <col min="12299" max="12299" width="2" style="330" customWidth="1"/>
    <col min="12300" max="12300" width="2.42578125" style="330" customWidth="1"/>
    <col min="12301" max="12301" width="11.85546875" style="330" customWidth="1"/>
    <col min="12302" max="12544" width="8.85546875" style="330"/>
    <col min="12545" max="12545" width="3.42578125" style="330" customWidth="1"/>
    <col min="12546" max="12546" width="8" style="330" bestFit="1" customWidth="1"/>
    <col min="12547" max="12547" width="12.85546875" style="330" customWidth="1"/>
    <col min="12548" max="12548" width="18.140625" style="330" customWidth="1"/>
    <col min="12549" max="12549" width="17.42578125" style="330" customWidth="1"/>
    <col min="12550" max="12550" width="10.140625" style="330" customWidth="1"/>
    <col min="12551" max="12551" width="15.28515625" style="330" customWidth="1"/>
    <col min="12552" max="12552" width="23.28515625" style="330" customWidth="1"/>
    <col min="12553" max="12553" width="15.42578125" style="330" customWidth="1"/>
    <col min="12554" max="12554" width="7.42578125" style="330" customWidth="1"/>
    <col min="12555" max="12555" width="2" style="330" customWidth="1"/>
    <col min="12556" max="12556" width="2.42578125" style="330" customWidth="1"/>
    <col min="12557" max="12557" width="11.85546875" style="330" customWidth="1"/>
    <col min="12558" max="12800" width="8.85546875" style="330"/>
    <col min="12801" max="12801" width="3.42578125" style="330" customWidth="1"/>
    <col min="12802" max="12802" width="8" style="330" bestFit="1" customWidth="1"/>
    <col min="12803" max="12803" width="12.85546875" style="330" customWidth="1"/>
    <col min="12804" max="12804" width="18.140625" style="330" customWidth="1"/>
    <col min="12805" max="12805" width="17.42578125" style="330" customWidth="1"/>
    <col min="12806" max="12806" width="10.140625" style="330" customWidth="1"/>
    <col min="12807" max="12807" width="15.28515625" style="330" customWidth="1"/>
    <col min="12808" max="12808" width="23.28515625" style="330" customWidth="1"/>
    <col min="12809" max="12809" width="15.42578125" style="330" customWidth="1"/>
    <col min="12810" max="12810" width="7.42578125" style="330" customWidth="1"/>
    <col min="12811" max="12811" width="2" style="330" customWidth="1"/>
    <col min="12812" max="12812" width="2.42578125" style="330" customWidth="1"/>
    <col min="12813" max="12813" width="11.85546875" style="330" customWidth="1"/>
    <col min="12814" max="13056" width="8.85546875" style="330"/>
    <col min="13057" max="13057" width="3.42578125" style="330" customWidth="1"/>
    <col min="13058" max="13058" width="8" style="330" bestFit="1" customWidth="1"/>
    <col min="13059" max="13059" width="12.85546875" style="330" customWidth="1"/>
    <col min="13060" max="13060" width="18.140625" style="330" customWidth="1"/>
    <col min="13061" max="13061" width="17.42578125" style="330" customWidth="1"/>
    <col min="13062" max="13062" width="10.140625" style="330" customWidth="1"/>
    <col min="13063" max="13063" width="15.28515625" style="330" customWidth="1"/>
    <col min="13064" max="13064" width="23.28515625" style="330" customWidth="1"/>
    <col min="13065" max="13065" width="15.42578125" style="330" customWidth="1"/>
    <col min="13066" max="13066" width="7.42578125" style="330" customWidth="1"/>
    <col min="13067" max="13067" width="2" style="330" customWidth="1"/>
    <col min="13068" max="13068" width="2.42578125" style="330" customWidth="1"/>
    <col min="13069" max="13069" width="11.85546875" style="330" customWidth="1"/>
    <col min="13070" max="13312" width="8.85546875" style="330"/>
    <col min="13313" max="13313" width="3.42578125" style="330" customWidth="1"/>
    <col min="13314" max="13314" width="8" style="330" bestFit="1" customWidth="1"/>
    <col min="13315" max="13315" width="12.85546875" style="330" customWidth="1"/>
    <col min="13316" max="13316" width="18.140625" style="330" customWidth="1"/>
    <col min="13317" max="13317" width="17.42578125" style="330" customWidth="1"/>
    <col min="13318" max="13318" width="10.140625" style="330" customWidth="1"/>
    <col min="13319" max="13319" width="15.28515625" style="330" customWidth="1"/>
    <col min="13320" max="13320" width="23.28515625" style="330" customWidth="1"/>
    <col min="13321" max="13321" width="15.42578125" style="330" customWidth="1"/>
    <col min="13322" max="13322" width="7.42578125" style="330" customWidth="1"/>
    <col min="13323" max="13323" width="2" style="330" customWidth="1"/>
    <col min="13324" max="13324" width="2.42578125" style="330" customWidth="1"/>
    <col min="13325" max="13325" width="11.85546875" style="330" customWidth="1"/>
    <col min="13326" max="13568" width="8.85546875" style="330"/>
    <col min="13569" max="13569" width="3.42578125" style="330" customWidth="1"/>
    <col min="13570" max="13570" width="8" style="330" bestFit="1" customWidth="1"/>
    <col min="13571" max="13571" width="12.85546875" style="330" customWidth="1"/>
    <col min="13572" max="13572" width="18.140625" style="330" customWidth="1"/>
    <col min="13573" max="13573" width="17.42578125" style="330" customWidth="1"/>
    <col min="13574" max="13574" width="10.140625" style="330" customWidth="1"/>
    <col min="13575" max="13575" width="15.28515625" style="330" customWidth="1"/>
    <col min="13576" max="13576" width="23.28515625" style="330" customWidth="1"/>
    <col min="13577" max="13577" width="15.42578125" style="330" customWidth="1"/>
    <col min="13578" max="13578" width="7.42578125" style="330" customWidth="1"/>
    <col min="13579" max="13579" width="2" style="330" customWidth="1"/>
    <col min="13580" max="13580" width="2.42578125" style="330" customWidth="1"/>
    <col min="13581" max="13581" width="11.85546875" style="330" customWidth="1"/>
    <col min="13582" max="13824" width="8.85546875" style="330"/>
    <col min="13825" max="13825" width="3.42578125" style="330" customWidth="1"/>
    <col min="13826" max="13826" width="8" style="330" bestFit="1" customWidth="1"/>
    <col min="13827" max="13827" width="12.85546875" style="330" customWidth="1"/>
    <col min="13828" max="13828" width="18.140625" style="330" customWidth="1"/>
    <col min="13829" max="13829" width="17.42578125" style="330" customWidth="1"/>
    <col min="13830" max="13830" width="10.140625" style="330" customWidth="1"/>
    <col min="13831" max="13831" width="15.28515625" style="330" customWidth="1"/>
    <col min="13832" max="13832" width="23.28515625" style="330" customWidth="1"/>
    <col min="13833" max="13833" width="15.42578125" style="330" customWidth="1"/>
    <col min="13834" max="13834" width="7.42578125" style="330" customWidth="1"/>
    <col min="13835" max="13835" width="2" style="330" customWidth="1"/>
    <col min="13836" max="13836" width="2.42578125" style="330" customWidth="1"/>
    <col min="13837" max="13837" width="11.85546875" style="330" customWidth="1"/>
    <col min="13838" max="14080" width="8.85546875" style="330"/>
    <col min="14081" max="14081" width="3.42578125" style="330" customWidth="1"/>
    <col min="14082" max="14082" width="8" style="330" bestFit="1" customWidth="1"/>
    <col min="14083" max="14083" width="12.85546875" style="330" customWidth="1"/>
    <col min="14084" max="14084" width="18.140625" style="330" customWidth="1"/>
    <col min="14085" max="14085" width="17.42578125" style="330" customWidth="1"/>
    <col min="14086" max="14086" width="10.140625" style="330" customWidth="1"/>
    <col min="14087" max="14087" width="15.28515625" style="330" customWidth="1"/>
    <col min="14088" max="14088" width="23.28515625" style="330" customWidth="1"/>
    <col min="14089" max="14089" width="15.42578125" style="330" customWidth="1"/>
    <col min="14090" max="14090" width="7.42578125" style="330" customWidth="1"/>
    <col min="14091" max="14091" width="2" style="330" customWidth="1"/>
    <col min="14092" max="14092" width="2.42578125" style="330" customWidth="1"/>
    <col min="14093" max="14093" width="11.85546875" style="330" customWidth="1"/>
    <col min="14094" max="14336" width="8.85546875" style="330"/>
    <col min="14337" max="14337" width="3.42578125" style="330" customWidth="1"/>
    <col min="14338" max="14338" width="8" style="330" bestFit="1" customWidth="1"/>
    <col min="14339" max="14339" width="12.85546875" style="330" customWidth="1"/>
    <col min="14340" max="14340" width="18.140625" style="330" customWidth="1"/>
    <col min="14341" max="14341" width="17.42578125" style="330" customWidth="1"/>
    <col min="14342" max="14342" width="10.140625" style="330" customWidth="1"/>
    <col min="14343" max="14343" width="15.28515625" style="330" customWidth="1"/>
    <col min="14344" max="14344" width="23.28515625" style="330" customWidth="1"/>
    <col min="14345" max="14345" width="15.42578125" style="330" customWidth="1"/>
    <col min="14346" max="14346" width="7.42578125" style="330" customWidth="1"/>
    <col min="14347" max="14347" width="2" style="330" customWidth="1"/>
    <col min="14348" max="14348" width="2.42578125" style="330" customWidth="1"/>
    <col min="14349" max="14349" width="11.85546875" style="330" customWidth="1"/>
    <col min="14350" max="14592" width="8.85546875" style="330"/>
    <col min="14593" max="14593" width="3.42578125" style="330" customWidth="1"/>
    <col min="14594" max="14594" width="8" style="330" bestFit="1" customWidth="1"/>
    <col min="14595" max="14595" width="12.85546875" style="330" customWidth="1"/>
    <col min="14596" max="14596" width="18.140625" style="330" customWidth="1"/>
    <col min="14597" max="14597" width="17.42578125" style="330" customWidth="1"/>
    <col min="14598" max="14598" width="10.140625" style="330" customWidth="1"/>
    <col min="14599" max="14599" width="15.28515625" style="330" customWidth="1"/>
    <col min="14600" max="14600" width="23.28515625" style="330" customWidth="1"/>
    <col min="14601" max="14601" width="15.42578125" style="330" customWidth="1"/>
    <col min="14602" max="14602" width="7.42578125" style="330" customWidth="1"/>
    <col min="14603" max="14603" width="2" style="330" customWidth="1"/>
    <col min="14604" max="14604" width="2.42578125" style="330" customWidth="1"/>
    <col min="14605" max="14605" width="11.85546875" style="330" customWidth="1"/>
    <col min="14606" max="14848" width="8.85546875" style="330"/>
    <col min="14849" max="14849" width="3.42578125" style="330" customWidth="1"/>
    <col min="14850" max="14850" width="8" style="330" bestFit="1" customWidth="1"/>
    <col min="14851" max="14851" width="12.85546875" style="330" customWidth="1"/>
    <col min="14852" max="14852" width="18.140625" style="330" customWidth="1"/>
    <col min="14853" max="14853" width="17.42578125" style="330" customWidth="1"/>
    <col min="14854" max="14854" width="10.140625" style="330" customWidth="1"/>
    <col min="14855" max="14855" width="15.28515625" style="330" customWidth="1"/>
    <col min="14856" max="14856" width="23.28515625" style="330" customWidth="1"/>
    <col min="14857" max="14857" width="15.42578125" style="330" customWidth="1"/>
    <col min="14858" max="14858" width="7.42578125" style="330" customWidth="1"/>
    <col min="14859" max="14859" width="2" style="330" customWidth="1"/>
    <col min="14860" max="14860" width="2.42578125" style="330" customWidth="1"/>
    <col min="14861" max="14861" width="11.85546875" style="330" customWidth="1"/>
    <col min="14862" max="15104" width="8.85546875" style="330"/>
    <col min="15105" max="15105" width="3.42578125" style="330" customWidth="1"/>
    <col min="15106" max="15106" width="8" style="330" bestFit="1" customWidth="1"/>
    <col min="15107" max="15107" width="12.85546875" style="330" customWidth="1"/>
    <col min="15108" max="15108" width="18.140625" style="330" customWidth="1"/>
    <col min="15109" max="15109" width="17.42578125" style="330" customWidth="1"/>
    <col min="15110" max="15110" width="10.140625" style="330" customWidth="1"/>
    <col min="15111" max="15111" width="15.28515625" style="330" customWidth="1"/>
    <col min="15112" max="15112" width="23.28515625" style="330" customWidth="1"/>
    <col min="15113" max="15113" width="15.42578125" style="330" customWidth="1"/>
    <col min="15114" max="15114" width="7.42578125" style="330" customWidth="1"/>
    <col min="15115" max="15115" width="2" style="330" customWidth="1"/>
    <col min="15116" max="15116" width="2.42578125" style="330" customWidth="1"/>
    <col min="15117" max="15117" width="11.85546875" style="330" customWidth="1"/>
    <col min="15118" max="15360" width="8.85546875" style="330"/>
    <col min="15361" max="15361" width="3.42578125" style="330" customWidth="1"/>
    <col min="15362" max="15362" width="8" style="330" bestFit="1" customWidth="1"/>
    <col min="15363" max="15363" width="12.85546875" style="330" customWidth="1"/>
    <col min="15364" max="15364" width="18.140625" style="330" customWidth="1"/>
    <col min="15365" max="15365" width="17.42578125" style="330" customWidth="1"/>
    <col min="15366" max="15366" width="10.140625" style="330" customWidth="1"/>
    <col min="15367" max="15367" width="15.28515625" style="330" customWidth="1"/>
    <col min="15368" max="15368" width="23.28515625" style="330" customWidth="1"/>
    <col min="15369" max="15369" width="15.42578125" style="330" customWidth="1"/>
    <col min="15370" max="15370" width="7.42578125" style="330" customWidth="1"/>
    <col min="15371" max="15371" width="2" style="330" customWidth="1"/>
    <col min="15372" max="15372" width="2.42578125" style="330" customWidth="1"/>
    <col min="15373" max="15373" width="11.85546875" style="330" customWidth="1"/>
    <col min="15374" max="15616" width="8.85546875" style="330"/>
    <col min="15617" max="15617" width="3.42578125" style="330" customWidth="1"/>
    <col min="15618" max="15618" width="8" style="330" bestFit="1" customWidth="1"/>
    <col min="15619" max="15619" width="12.85546875" style="330" customWidth="1"/>
    <col min="15620" max="15620" width="18.140625" style="330" customWidth="1"/>
    <col min="15621" max="15621" width="17.42578125" style="330" customWidth="1"/>
    <col min="15622" max="15622" width="10.140625" style="330" customWidth="1"/>
    <col min="15623" max="15623" width="15.28515625" style="330" customWidth="1"/>
    <col min="15624" max="15624" width="23.28515625" style="330" customWidth="1"/>
    <col min="15625" max="15625" width="15.42578125" style="330" customWidth="1"/>
    <col min="15626" max="15626" width="7.42578125" style="330" customWidth="1"/>
    <col min="15627" max="15627" width="2" style="330" customWidth="1"/>
    <col min="15628" max="15628" width="2.42578125" style="330" customWidth="1"/>
    <col min="15629" max="15629" width="11.85546875" style="330" customWidth="1"/>
    <col min="15630" max="15872" width="8.85546875" style="330"/>
    <col min="15873" max="15873" width="3.42578125" style="330" customWidth="1"/>
    <col min="15874" max="15874" width="8" style="330" bestFit="1" customWidth="1"/>
    <col min="15875" max="15875" width="12.85546875" style="330" customWidth="1"/>
    <col min="15876" max="15876" width="18.140625" style="330" customWidth="1"/>
    <col min="15877" max="15877" width="17.42578125" style="330" customWidth="1"/>
    <col min="15878" max="15878" width="10.140625" style="330" customWidth="1"/>
    <col min="15879" max="15879" width="15.28515625" style="330" customWidth="1"/>
    <col min="15880" max="15880" width="23.28515625" style="330" customWidth="1"/>
    <col min="15881" max="15881" width="15.42578125" style="330" customWidth="1"/>
    <col min="15882" max="15882" width="7.42578125" style="330" customWidth="1"/>
    <col min="15883" max="15883" width="2" style="330" customWidth="1"/>
    <col min="15884" max="15884" width="2.42578125" style="330" customWidth="1"/>
    <col min="15885" max="15885" width="11.85546875" style="330" customWidth="1"/>
    <col min="15886" max="16128" width="8.85546875" style="330"/>
    <col min="16129" max="16129" width="3.42578125" style="330" customWidth="1"/>
    <col min="16130" max="16130" width="8" style="330" bestFit="1" customWidth="1"/>
    <col min="16131" max="16131" width="12.85546875" style="330" customWidth="1"/>
    <col min="16132" max="16132" width="18.140625" style="330" customWidth="1"/>
    <col min="16133" max="16133" width="17.42578125" style="330" customWidth="1"/>
    <col min="16134" max="16134" width="10.140625" style="330" customWidth="1"/>
    <col min="16135" max="16135" width="15.28515625" style="330" customWidth="1"/>
    <col min="16136" max="16136" width="23.28515625" style="330" customWidth="1"/>
    <col min="16137" max="16137" width="15.42578125" style="330" customWidth="1"/>
    <col min="16138" max="16138" width="7.42578125" style="330" customWidth="1"/>
    <col min="16139" max="16139" width="2" style="330" customWidth="1"/>
    <col min="16140" max="16140" width="2.42578125" style="330" customWidth="1"/>
    <col min="16141" max="16141" width="11.85546875" style="330" customWidth="1"/>
    <col min="16142" max="16384" width="8.85546875" style="330"/>
  </cols>
  <sheetData>
    <row r="1" spans="1:15" ht="15.75" thickBot="1" x14ac:dyDescent="0.3">
      <c r="A1" s="334"/>
      <c r="B1" s="333"/>
      <c r="C1" s="334"/>
      <c r="D1" s="334"/>
      <c r="E1" s="334"/>
      <c r="F1" s="334"/>
      <c r="G1" s="334"/>
      <c r="H1" s="334"/>
      <c r="I1" s="334"/>
      <c r="J1" s="343"/>
    </row>
    <row r="2" spans="1:15" ht="18.75" x14ac:dyDescent="0.25">
      <c r="A2" s="339"/>
      <c r="B2" s="398"/>
      <c r="C2" s="337"/>
      <c r="D2" s="334"/>
      <c r="E2" s="334"/>
      <c r="F2" s="334"/>
      <c r="G2" s="334"/>
      <c r="H2" s="334"/>
      <c r="I2" s="338" t="s">
        <v>1032</v>
      </c>
      <c r="J2" s="334"/>
      <c r="K2" s="335"/>
    </row>
    <row r="3" spans="1:15" ht="26.25" x14ac:dyDescent="0.25">
      <c r="A3" s="339"/>
      <c r="B3" s="400"/>
      <c r="C3" s="609" t="s">
        <v>1172</v>
      </c>
      <c r="D3" s="609"/>
      <c r="E3" s="609"/>
      <c r="F3" s="609"/>
      <c r="G3" s="609"/>
      <c r="H3" s="609"/>
      <c r="I3" s="609"/>
      <c r="J3" s="340"/>
      <c r="K3" s="339"/>
    </row>
    <row r="4" spans="1:15" ht="15.75" thickBot="1" x14ac:dyDescent="0.3">
      <c r="A4" s="339"/>
      <c r="B4" s="400"/>
      <c r="C4" s="343"/>
      <c r="D4" s="343"/>
      <c r="E4" s="343"/>
      <c r="F4" s="343"/>
      <c r="G4" s="343"/>
      <c r="H4" s="343"/>
      <c r="I4" s="343"/>
      <c r="J4" s="343"/>
      <c r="K4" s="339"/>
    </row>
    <row r="5" spans="1:15" ht="21.75" thickBot="1" x14ac:dyDescent="0.3">
      <c r="A5" s="339"/>
      <c r="B5" s="400"/>
      <c r="C5" s="610" t="s">
        <v>1173</v>
      </c>
      <c r="D5" s="611"/>
      <c r="E5" s="611"/>
      <c r="F5" s="611"/>
      <c r="G5" s="611"/>
      <c r="H5" s="611"/>
      <c r="I5" s="611"/>
      <c r="J5" s="612"/>
      <c r="K5" s="339"/>
    </row>
    <row r="6" spans="1:15" ht="15.75" thickBot="1" x14ac:dyDescent="0.3">
      <c r="A6" s="339"/>
      <c r="B6" s="400"/>
      <c r="C6" s="343"/>
      <c r="D6" s="343"/>
      <c r="E6" s="343"/>
      <c r="F6" s="343"/>
      <c r="G6" s="343"/>
      <c r="H6" s="343"/>
      <c r="I6" s="343"/>
      <c r="J6" s="343"/>
      <c r="K6" s="339"/>
    </row>
    <row r="7" spans="1:15" ht="15" customHeight="1" x14ac:dyDescent="0.25">
      <c r="A7" s="339"/>
      <c r="B7" s="474" t="s">
        <v>1174</v>
      </c>
      <c r="C7" s="348" t="s">
        <v>1036</v>
      </c>
      <c r="D7" s="349"/>
      <c r="E7" s="401"/>
      <c r="F7" s="343"/>
      <c r="G7" s="343"/>
      <c r="H7" s="574" t="s">
        <v>1037</v>
      </c>
      <c r="I7" s="575"/>
      <c r="J7" s="343"/>
      <c r="K7" s="339"/>
    </row>
    <row r="8" spans="1:15" ht="15.75" thickBot="1" x14ac:dyDescent="0.3">
      <c r="A8" s="339"/>
      <c r="B8" s="474" t="s">
        <v>1175</v>
      </c>
      <c r="C8" s="350" t="s">
        <v>1039</v>
      </c>
      <c r="D8" s="351"/>
      <c r="E8" s="401"/>
      <c r="F8" s="343"/>
      <c r="G8" s="343"/>
      <c r="H8" s="576"/>
      <c r="I8" s="577"/>
      <c r="J8" s="343"/>
      <c r="K8" s="339"/>
    </row>
    <row r="9" spans="1:15" x14ac:dyDescent="0.25">
      <c r="A9" s="339"/>
      <c r="B9" s="474" t="s">
        <v>1176</v>
      </c>
      <c r="C9" s="350" t="s">
        <v>1177</v>
      </c>
      <c r="D9" s="351"/>
      <c r="E9" s="403"/>
      <c r="F9" s="343"/>
      <c r="G9" s="343"/>
      <c r="H9" s="343"/>
      <c r="I9" s="343"/>
      <c r="J9" s="343"/>
      <c r="K9" s="339"/>
    </row>
    <row r="10" spans="1:15" x14ac:dyDescent="0.25">
      <c r="A10" s="339"/>
      <c r="B10" s="474" t="s">
        <v>1178</v>
      </c>
      <c r="C10" s="350" t="s">
        <v>1043</v>
      </c>
      <c r="D10" s="351"/>
      <c r="E10" s="403"/>
      <c r="F10" s="343"/>
      <c r="G10" s="343"/>
      <c r="H10" s="343"/>
      <c r="I10" s="343"/>
      <c r="J10" s="343"/>
      <c r="K10" s="339"/>
    </row>
    <row r="11" spans="1:15" x14ac:dyDescent="0.25">
      <c r="A11" s="339"/>
      <c r="B11" s="474" t="s">
        <v>1179</v>
      </c>
      <c r="C11" s="404" t="s">
        <v>1045</v>
      </c>
      <c r="D11" s="405"/>
      <c r="E11" s="403"/>
      <c r="F11" s="343"/>
      <c r="G11" s="343"/>
      <c r="H11" s="343"/>
      <c r="I11" s="343"/>
      <c r="J11" s="343"/>
      <c r="K11" s="339"/>
    </row>
    <row r="12" spans="1:15" x14ac:dyDescent="0.25">
      <c r="A12" s="339"/>
      <c r="B12" s="400"/>
      <c r="C12" s="402"/>
      <c r="D12" s="343"/>
      <c r="E12" s="356"/>
      <c r="F12" s="343"/>
      <c r="G12" s="343"/>
      <c r="H12" s="343"/>
      <c r="I12" s="343"/>
      <c r="J12" s="343"/>
      <c r="K12" s="339"/>
    </row>
    <row r="13" spans="1:15" ht="12.75" customHeight="1" x14ac:dyDescent="0.25">
      <c r="A13" s="339"/>
      <c r="B13" s="400"/>
      <c r="C13" s="134"/>
      <c r="D13" s="422"/>
      <c r="E13" s="422"/>
      <c r="F13" s="343"/>
      <c r="G13" s="343"/>
      <c r="H13" s="343"/>
      <c r="I13" s="343"/>
      <c r="J13" s="343"/>
      <c r="K13" s="339"/>
    </row>
    <row r="14" spans="1:15" ht="45" x14ac:dyDescent="0.25">
      <c r="A14" s="339"/>
      <c r="B14" s="400"/>
      <c r="C14" s="475"/>
      <c r="D14" s="476" t="s">
        <v>1180</v>
      </c>
      <c r="E14" s="587" t="s">
        <v>1181</v>
      </c>
      <c r="F14" s="613"/>
      <c r="G14" s="588"/>
      <c r="H14" s="408" t="s">
        <v>1182</v>
      </c>
      <c r="I14" s="477" t="s">
        <v>1183</v>
      </c>
      <c r="J14" s="478" t="s">
        <v>1184</v>
      </c>
      <c r="K14" s="339"/>
    </row>
    <row r="15" spans="1:15" ht="15.75" x14ac:dyDescent="0.25">
      <c r="A15" s="339"/>
      <c r="B15" s="400"/>
      <c r="C15" s="391"/>
      <c r="D15" s="479"/>
      <c r="E15" s="614" t="s">
        <v>1185</v>
      </c>
      <c r="F15" s="615"/>
      <c r="G15" s="616"/>
      <c r="H15" s="480" t="s">
        <v>1186</v>
      </c>
      <c r="I15" s="480" t="s">
        <v>1187</v>
      </c>
      <c r="J15" s="478"/>
      <c r="K15" s="339"/>
    </row>
    <row r="16" spans="1:15" x14ac:dyDescent="0.25">
      <c r="A16" s="369"/>
      <c r="B16" s="424"/>
      <c r="C16" s="481"/>
      <c r="D16" s="134"/>
      <c r="E16" s="606"/>
      <c r="F16" s="607"/>
      <c r="G16" s="608"/>
      <c r="H16" s="482"/>
      <c r="I16" s="483"/>
      <c r="J16" s="484"/>
      <c r="K16" s="339"/>
      <c r="L16" s="365"/>
      <c r="M16" s="485"/>
      <c r="N16" s="343"/>
      <c r="O16" s="343"/>
    </row>
    <row r="17" spans="1:15" ht="15" customHeight="1" x14ac:dyDescent="0.25">
      <c r="A17" s="374"/>
      <c r="B17" s="400"/>
      <c r="C17" s="481"/>
      <c r="D17" s="134"/>
      <c r="E17" s="578"/>
      <c r="F17" s="607"/>
      <c r="G17" s="608"/>
      <c r="H17" s="482"/>
      <c r="I17" s="483"/>
      <c r="J17" s="347"/>
      <c r="K17" s="339"/>
      <c r="L17" s="340"/>
      <c r="M17" s="485"/>
      <c r="N17" s="343"/>
      <c r="O17" s="343"/>
    </row>
    <row r="18" spans="1:15" ht="15" customHeight="1" x14ac:dyDescent="0.25">
      <c r="A18" s="339"/>
      <c r="B18" s="400"/>
      <c r="C18" s="481"/>
      <c r="D18" s="134"/>
      <c r="E18" s="603"/>
      <c r="F18" s="607"/>
      <c r="G18" s="608"/>
      <c r="H18" s="482"/>
      <c r="I18" s="483"/>
      <c r="J18" s="486"/>
      <c r="K18" s="339"/>
      <c r="L18" s="343"/>
      <c r="M18" s="485"/>
      <c r="N18" s="343"/>
      <c r="O18" s="343"/>
    </row>
    <row r="19" spans="1:15" ht="15" customHeight="1" x14ac:dyDescent="0.25">
      <c r="A19" s="339"/>
      <c r="B19" s="400"/>
      <c r="C19" s="481"/>
      <c r="D19" s="134"/>
      <c r="E19" s="603"/>
      <c r="F19" s="607"/>
      <c r="G19" s="608"/>
      <c r="H19" s="482"/>
      <c r="I19" s="483"/>
      <c r="J19" s="486"/>
      <c r="K19" s="339"/>
      <c r="L19" s="343"/>
      <c r="M19" s="485"/>
      <c r="N19" s="343"/>
      <c r="O19" s="343"/>
    </row>
    <row r="20" spans="1:15" ht="15" customHeight="1" x14ac:dyDescent="0.25">
      <c r="A20" s="339"/>
      <c r="B20" s="400"/>
      <c r="C20" s="481"/>
      <c r="D20" s="134"/>
      <c r="E20" s="603"/>
      <c r="F20" s="607"/>
      <c r="G20" s="608"/>
      <c r="H20" s="482"/>
      <c r="I20" s="483"/>
      <c r="J20" s="486"/>
      <c r="K20" s="339"/>
      <c r="L20" s="343"/>
      <c r="M20" s="485"/>
      <c r="N20" s="343"/>
      <c r="O20" s="343"/>
    </row>
    <row r="21" spans="1:15" ht="15" customHeight="1" x14ac:dyDescent="0.25">
      <c r="A21" s="339"/>
      <c r="B21" s="400"/>
      <c r="C21" s="352"/>
      <c r="D21" s="352"/>
      <c r="E21" s="603"/>
      <c r="F21" s="607"/>
      <c r="G21" s="608"/>
      <c r="H21" s="482"/>
      <c r="I21" s="483"/>
      <c r="J21" s="486"/>
      <c r="K21" s="339"/>
      <c r="L21" s="343"/>
      <c r="M21" s="485"/>
      <c r="N21" s="343"/>
      <c r="O21" s="343"/>
    </row>
    <row r="22" spans="1:15" ht="15" customHeight="1" x14ac:dyDescent="0.25">
      <c r="A22" s="339"/>
      <c r="B22" s="400"/>
      <c r="C22" s="352"/>
      <c r="D22" s="352"/>
      <c r="E22" s="603"/>
      <c r="F22" s="618"/>
      <c r="G22" s="604"/>
      <c r="H22" s="482"/>
      <c r="I22" s="483"/>
      <c r="J22" s="486"/>
      <c r="K22" s="339"/>
      <c r="L22" s="343"/>
      <c r="M22" s="485"/>
      <c r="N22" s="343"/>
      <c r="O22" s="343"/>
    </row>
    <row r="23" spans="1:15" ht="15" customHeight="1" x14ac:dyDescent="0.25">
      <c r="A23" s="339"/>
      <c r="B23" s="400"/>
      <c r="C23" s="352"/>
      <c r="D23" s="352"/>
      <c r="E23" s="619"/>
      <c r="F23" s="620"/>
      <c r="G23" s="621"/>
      <c r="H23" s="487"/>
      <c r="I23" s="488"/>
      <c r="J23" s="486"/>
      <c r="K23" s="339"/>
      <c r="L23" s="343"/>
      <c r="N23" s="343"/>
      <c r="O23" s="343"/>
    </row>
    <row r="24" spans="1:15" ht="15" customHeight="1" x14ac:dyDescent="0.25">
      <c r="A24" s="339"/>
      <c r="B24" s="400"/>
      <c r="C24" s="352"/>
      <c r="D24" s="352"/>
      <c r="E24" s="619"/>
      <c r="F24" s="620"/>
      <c r="G24" s="621"/>
      <c r="H24" s="487"/>
      <c r="I24" s="488"/>
      <c r="J24" s="486"/>
      <c r="K24" s="339"/>
      <c r="L24" s="343"/>
      <c r="M24" s="343"/>
      <c r="N24" s="134"/>
    </row>
    <row r="25" spans="1:15" ht="15" customHeight="1" x14ac:dyDescent="0.25">
      <c r="A25" s="339"/>
      <c r="B25" s="400"/>
      <c r="C25" s="352"/>
      <c r="D25" s="352"/>
      <c r="E25" s="619"/>
      <c r="F25" s="620"/>
      <c r="G25" s="621"/>
      <c r="H25" s="487"/>
      <c r="I25" s="488"/>
      <c r="J25" s="486"/>
      <c r="K25" s="339"/>
      <c r="L25" s="343"/>
      <c r="M25" s="343"/>
      <c r="N25" s="134"/>
    </row>
    <row r="26" spans="1:15" ht="15" customHeight="1" x14ac:dyDescent="0.25">
      <c r="A26" s="339"/>
      <c r="B26" s="400"/>
      <c r="C26" s="352"/>
      <c r="D26" s="352"/>
      <c r="E26" s="619"/>
      <c r="F26" s="620"/>
      <c r="G26" s="621"/>
      <c r="H26" s="487"/>
      <c r="I26" s="488"/>
      <c r="J26" s="486"/>
      <c r="K26" s="339"/>
      <c r="L26" s="343"/>
      <c r="M26" s="343"/>
      <c r="N26" s="134"/>
    </row>
    <row r="27" spans="1:15" ht="15" customHeight="1" x14ac:dyDescent="0.25">
      <c r="A27" s="339"/>
      <c r="B27" s="400"/>
      <c r="C27" s="352"/>
      <c r="D27" s="352"/>
      <c r="E27" s="603"/>
      <c r="F27" s="618"/>
      <c r="G27" s="604"/>
      <c r="H27" s="489"/>
      <c r="I27" s="483"/>
      <c r="J27" s="486"/>
      <c r="K27" s="339"/>
      <c r="L27" s="343"/>
      <c r="M27" s="343"/>
      <c r="N27" s="134"/>
    </row>
    <row r="28" spans="1:15" ht="15" customHeight="1" x14ac:dyDescent="0.25">
      <c r="A28" s="339"/>
      <c r="B28" s="400"/>
      <c r="C28" s="352"/>
      <c r="D28" s="490"/>
      <c r="E28" s="490"/>
      <c r="F28" s="491"/>
      <c r="G28" s="453"/>
      <c r="H28" s="492" t="s">
        <v>1188</v>
      </c>
      <c r="I28" s="493">
        <f>SUM(I16:I27)</f>
        <v>0</v>
      </c>
      <c r="J28" s="494"/>
      <c r="K28" s="339"/>
      <c r="L28" s="343"/>
      <c r="M28" s="343"/>
      <c r="N28" s="134"/>
    </row>
    <row r="29" spans="1:15" ht="15" customHeight="1" x14ac:dyDescent="0.25">
      <c r="A29" s="339"/>
      <c r="B29" s="400"/>
      <c r="C29" s="352"/>
      <c r="D29" s="495"/>
      <c r="E29" s="495"/>
      <c r="F29" s="373"/>
      <c r="G29" s="453"/>
      <c r="H29" s="453"/>
      <c r="I29" s="496"/>
      <c r="J29" s="497"/>
      <c r="K29" s="339"/>
      <c r="L29" s="343"/>
      <c r="M29" s="343"/>
      <c r="N29" s="134"/>
    </row>
    <row r="30" spans="1:15" ht="15" customHeight="1" x14ac:dyDescent="0.25">
      <c r="A30" s="339"/>
      <c r="B30" s="400"/>
      <c r="C30" s="498" t="s">
        <v>1189</v>
      </c>
      <c r="D30" s="476" t="s">
        <v>1190</v>
      </c>
      <c r="E30" s="491" t="s">
        <v>1191</v>
      </c>
      <c r="F30" s="373"/>
      <c r="G30" s="499"/>
      <c r="H30" s="453"/>
      <c r="I30" s="500">
        <v>0</v>
      </c>
      <c r="J30" s="494"/>
      <c r="K30" s="339"/>
      <c r="L30" s="343"/>
      <c r="M30" s="343"/>
      <c r="N30" s="134"/>
    </row>
    <row r="31" spans="1:15" ht="15" customHeight="1" x14ac:dyDescent="0.25">
      <c r="A31" s="339"/>
      <c r="B31" s="400"/>
      <c r="C31" s="501"/>
      <c r="D31" s="490"/>
      <c r="E31" s="490"/>
      <c r="F31" s="373"/>
      <c r="G31" s="453"/>
      <c r="H31" s="453"/>
      <c r="I31" s="502"/>
      <c r="J31" s="497"/>
      <c r="K31" s="339"/>
      <c r="L31" s="343"/>
      <c r="M31" s="343"/>
      <c r="N31" s="134"/>
    </row>
    <row r="32" spans="1:15" ht="15" customHeight="1" x14ac:dyDescent="0.25">
      <c r="A32" s="339"/>
      <c r="B32" s="400"/>
      <c r="C32" s="498" t="s">
        <v>1192</v>
      </c>
      <c r="D32" s="503" t="s">
        <v>1193</v>
      </c>
      <c r="E32" s="491" t="s">
        <v>1194</v>
      </c>
      <c r="F32" s="373"/>
      <c r="G32" s="453"/>
      <c r="H32" s="453"/>
      <c r="I32" s="500">
        <v>0</v>
      </c>
      <c r="J32" s="494"/>
      <c r="K32" s="339"/>
      <c r="L32" s="343"/>
      <c r="M32" s="343"/>
      <c r="N32" s="134"/>
    </row>
    <row r="33" spans="1:15" ht="15" customHeight="1" x14ac:dyDescent="0.25">
      <c r="A33" s="339"/>
      <c r="B33" s="400"/>
      <c r="C33" s="501"/>
      <c r="D33" s="352"/>
      <c r="E33" s="352"/>
      <c r="F33" s="373"/>
      <c r="G33" s="453"/>
      <c r="H33" s="453"/>
      <c r="I33" s="502"/>
      <c r="J33" s="504"/>
      <c r="K33" s="339"/>
      <c r="L33" s="343"/>
      <c r="M33" s="343"/>
      <c r="N33" s="134"/>
    </row>
    <row r="34" spans="1:15" x14ac:dyDescent="0.25">
      <c r="A34" s="339"/>
      <c r="B34" s="400"/>
      <c r="C34" s="498" t="s">
        <v>1195</v>
      </c>
      <c r="D34" s="505" t="s">
        <v>1196</v>
      </c>
      <c r="E34" s="506"/>
      <c r="F34" s="491" t="s">
        <v>1197</v>
      </c>
      <c r="G34" s="453"/>
      <c r="H34" s="453"/>
      <c r="I34" s="500">
        <v>0</v>
      </c>
      <c r="J34" s="494"/>
      <c r="K34" s="339"/>
      <c r="L34" s="343"/>
      <c r="M34" s="343"/>
      <c r="N34" s="134"/>
    </row>
    <row r="35" spans="1:15" ht="15" customHeight="1" x14ac:dyDescent="0.25">
      <c r="A35" s="339"/>
      <c r="B35" s="400"/>
      <c r="C35" s="352"/>
      <c r="D35" s="490"/>
      <c r="E35" s="490"/>
      <c r="F35" s="490"/>
      <c r="G35" s="453"/>
      <c r="H35" s="453"/>
      <c r="I35" s="502"/>
      <c r="J35" s="497"/>
      <c r="K35" s="339"/>
      <c r="L35" s="343"/>
      <c r="M35" s="343"/>
      <c r="N35" s="134"/>
    </row>
    <row r="36" spans="1:15" ht="15" customHeight="1" x14ac:dyDescent="0.25">
      <c r="A36" s="339"/>
      <c r="B36" s="400"/>
      <c r="C36" s="507"/>
      <c r="D36" s="490"/>
      <c r="E36" s="373"/>
      <c r="F36" s="490"/>
      <c r="G36" s="373"/>
      <c r="H36" s="391" t="s">
        <v>1198</v>
      </c>
      <c r="I36" s="500">
        <v>0</v>
      </c>
      <c r="J36" s="494"/>
      <c r="K36" s="339"/>
      <c r="M36" s="134"/>
      <c r="O36" s="508"/>
    </row>
    <row r="37" spans="1:15" ht="36" customHeight="1" x14ac:dyDescent="0.25">
      <c r="A37" s="339"/>
      <c r="B37" s="400"/>
      <c r="C37" s="507"/>
      <c r="D37" s="509"/>
      <c r="E37" s="509"/>
      <c r="F37" s="510"/>
      <c r="G37" s="490"/>
      <c r="H37" s="617" t="s">
        <v>1199</v>
      </c>
      <c r="I37" s="617"/>
      <c r="J37" s="490"/>
      <c r="K37" s="339"/>
      <c r="L37" s="343"/>
      <c r="M37" s="134"/>
    </row>
    <row r="38" spans="1:15" ht="15" customHeight="1" x14ac:dyDescent="0.25">
      <c r="A38" s="339"/>
      <c r="B38" s="400"/>
      <c r="C38" s="134"/>
      <c r="D38" s="509"/>
      <c r="E38" s="509"/>
      <c r="F38" s="511"/>
      <c r="G38" s="343"/>
      <c r="H38" s="343"/>
      <c r="I38" s="512"/>
      <c r="J38" s="343"/>
      <c r="K38" s="339"/>
      <c r="L38" s="343"/>
      <c r="M38" s="134"/>
    </row>
    <row r="39" spans="1:15" ht="15" customHeight="1" x14ac:dyDescent="0.25">
      <c r="A39" s="339"/>
      <c r="B39" s="400"/>
      <c r="C39" s="385" t="s">
        <v>1080</v>
      </c>
      <c r="D39" s="509"/>
      <c r="E39" s="509"/>
      <c r="F39" s="511"/>
      <c r="G39" s="343"/>
      <c r="H39" s="343"/>
      <c r="I39" s="513"/>
      <c r="J39" s="343"/>
      <c r="K39" s="339"/>
      <c r="L39" s="343"/>
      <c r="M39" s="134"/>
    </row>
    <row r="40" spans="1:15" ht="15" customHeight="1" x14ac:dyDescent="0.25">
      <c r="A40" s="339"/>
      <c r="B40" s="400"/>
      <c r="C40" s="134"/>
      <c r="D40" s="509"/>
      <c r="E40" s="509"/>
      <c r="F40" s="511"/>
      <c r="G40" s="343"/>
      <c r="H40" s="343"/>
      <c r="I40" s="343"/>
      <c r="J40" s="343"/>
      <c r="K40" s="339"/>
      <c r="L40" s="343"/>
      <c r="M40" s="134"/>
    </row>
    <row r="41" spans="1:15" ht="15" customHeight="1" x14ac:dyDescent="0.25">
      <c r="A41" s="339"/>
      <c r="B41" s="400"/>
      <c r="C41" s="134"/>
      <c r="D41" s="509"/>
      <c r="E41" s="509"/>
      <c r="F41" s="511"/>
      <c r="G41" s="343"/>
      <c r="H41" s="343"/>
      <c r="I41" s="343"/>
      <c r="J41" s="343"/>
      <c r="K41" s="339"/>
      <c r="L41" s="343"/>
      <c r="M41" s="134"/>
    </row>
    <row r="42" spans="1:15" ht="15" customHeight="1" thickBot="1" x14ac:dyDescent="0.3">
      <c r="A42" s="339"/>
      <c r="B42" s="400"/>
      <c r="C42" s="390"/>
      <c r="D42" s="390"/>
      <c r="E42" s="390"/>
      <c r="F42" s="343"/>
      <c r="G42" s="343"/>
      <c r="H42" s="343"/>
      <c r="I42" s="343"/>
      <c r="J42" s="343"/>
      <c r="K42" s="339"/>
    </row>
    <row r="43" spans="1:15" ht="15" customHeight="1" x14ac:dyDescent="0.25">
      <c r="A43" s="339"/>
      <c r="B43" s="400"/>
      <c r="C43" s="392" t="s">
        <v>1085</v>
      </c>
      <c r="D43" s="393"/>
      <c r="E43" s="393"/>
      <c r="F43" s="343"/>
      <c r="G43" s="343"/>
      <c r="H43" s="343"/>
      <c r="I43" s="343"/>
      <c r="J43" s="343"/>
      <c r="K43" s="339"/>
    </row>
    <row r="44" spans="1:15" ht="15" customHeight="1" thickBot="1" x14ac:dyDescent="0.3">
      <c r="A44" s="339"/>
      <c r="B44" s="472"/>
      <c r="C44" s="390"/>
      <c r="D44" s="390"/>
      <c r="E44" s="390"/>
      <c r="F44" s="390"/>
      <c r="G44" s="390"/>
      <c r="H44" s="390"/>
      <c r="I44" s="390"/>
      <c r="J44" s="390"/>
      <c r="K44" s="396"/>
    </row>
    <row r="45" spans="1:15" x14ac:dyDescent="0.25">
      <c r="A45" s="343"/>
      <c r="B45" s="340"/>
      <c r="C45" s="343"/>
      <c r="D45" s="343"/>
      <c r="E45" s="343"/>
      <c r="F45" s="343"/>
      <c r="G45" s="343"/>
      <c r="H45" s="343"/>
      <c r="I45" s="343"/>
      <c r="J45" s="343"/>
      <c r="K45" s="343"/>
    </row>
    <row r="46" spans="1:15" x14ac:dyDescent="0.25">
      <c r="A46" s="343"/>
      <c r="B46" s="340"/>
      <c r="C46" s="343"/>
      <c r="D46" s="343"/>
      <c r="E46" s="343"/>
      <c r="F46" s="343"/>
      <c r="G46" s="343"/>
      <c r="H46" s="343"/>
      <c r="I46" s="343"/>
      <c r="J46" s="343"/>
      <c r="K46" s="343"/>
    </row>
  </sheetData>
  <mergeCells count="18">
    <mergeCell ref="H37:I37"/>
    <mergeCell ref="E17:G17"/>
    <mergeCell ref="E18:G18"/>
    <mergeCell ref="E19:G19"/>
    <mergeCell ref="E20:G20"/>
    <mergeCell ref="E21:G21"/>
    <mergeCell ref="E22:G22"/>
    <mergeCell ref="E23:G23"/>
    <mergeCell ref="E24:G24"/>
    <mergeCell ref="E25:G25"/>
    <mergeCell ref="E26:G26"/>
    <mergeCell ref="E27:G27"/>
    <mergeCell ref="E16:G16"/>
    <mergeCell ref="C3:I3"/>
    <mergeCell ref="C5:J5"/>
    <mergeCell ref="H7:I8"/>
    <mergeCell ref="E14:G14"/>
    <mergeCell ref="E15:G15"/>
  </mergeCells>
  <phoneticPr fontId="61" type="noConversion"/>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88" zoomScaleNormal="130" zoomScalePageLayoutView="130" workbookViewId="0">
      <selection activeCell="F11" sqref="F11:G12"/>
    </sheetView>
  </sheetViews>
  <sheetFormatPr defaultColWidth="8.85546875" defaultRowHeight="15" x14ac:dyDescent="0.25"/>
  <cols>
    <col min="1" max="1" width="2.42578125" customWidth="1"/>
    <col min="3" max="3" width="47" customWidth="1"/>
    <col min="5" max="5" width="6.7109375" customWidth="1"/>
    <col min="6" max="6" width="18.7109375" customWidth="1"/>
    <col min="7" max="7" width="23.85546875" customWidth="1"/>
  </cols>
  <sheetData>
    <row r="1" spans="1:7" ht="16.5" thickBot="1" x14ac:dyDescent="0.3">
      <c r="A1" s="60"/>
      <c r="B1" s="61"/>
      <c r="C1" s="62" t="s">
        <v>0</v>
      </c>
      <c r="D1" s="63" t="s">
        <v>1</v>
      </c>
      <c r="E1" s="61" t="s">
        <v>2</v>
      </c>
      <c r="F1" s="31" t="s">
        <v>3</v>
      </c>
      <c r="G1" s="31" t="s">
        <v>4</v>
      </c>
    </row>
    <row r="2" spans="1:7" ht="16.5" thickBot="1" x14ac:dyDescent="0.3">
      <c r="A2" s="60"/>
      <c r="B2" s="64">
        <v>2</v>
      </c>
      <c r="C2" s="65" t="s">
        <v>79</v>
      </c>
      <c r="D2" s="65"/>
      <c r="E2" s="65"/>
      <c r="F2" s="66"/>
      <c r="G2" s="67"/>
    </row>
    <row r="3" spans="1:7" ht="17.25" thickBot="1" x14ac:dyDescent="0.3">
      <c r="A3" s="60"/>
      <c r="B3" s="68" t="s">
        <v>80</v>
      </c>
      <c r="C3" s="538" t="s">
        <v>81</v>
      </c>
      <c r="D3" s="539"/>
      <c r="E3" s="539"/>
      <c r="F3" s="539"/>
      <c r="G3" s="540"/>
    </row>
    <row r="4" spans="1:7" ht="17.25" thickBot="1" x14ac:dyDescent="0.3">
      <c r="A4" s="60"/>
      <c r="B4" s="71" t="s">
        <v>82</v>
      </c>
      <c r="C4" s="541" t="s">
        <v>83</v>
      </c>
      <c r="D4" s="542"/>
      <c r="E4" s="542"/>
      <c r="F4" s="542"/>
      <c r="G4" s="543"/>
    </row>
    <row r="5" spans="1:7" ht="17.25" thickBot="1" x14ac:dyDescent="0.3">
      <c r="A5" s="60"/>
      <c r="B5" s="23" t="s">
        <v>84</v>
      </c>
      <c r="C5" s="74" t="s">
        <v>85</v>
      </c>
      <c r="D5" s="75" t="s">
        <v>86</v>
      </c>
      <c r="E5" s="76">
        <v>1</v>
      </c>
      <c r="F5" s="270">
        <v>0</v>
      </c>
      <c r="G5" s="293">
        <f>F5</f>
        <v>0</v>
      </c>
    </row>
    <row r="6" spans="1:7" ht="17.25" thickBot="1" x14ac:dyDescent="0.3">
      <c r="A6" s="60"/>
      <c r="B6" s="23"/>
      <c r="C6" s="271"/>
      <c r="D6" s="272"/>
      <c r="E6" s="272"/>
      <c r="F6" s="270"/>
      <c r="G6" s="293"/>
    </row>
    <row r="7" spans="1:7" ht="17.25" thickBot="1" x14ac:dyDescent="0.3">
      <c r="A7" s="60"/>
      <c r="B7" s="71" t="s">
        <v>87</v>
      </c>
      <c r="C7" s="88" t="s">
        <v>81</v>
      </c>
      <c r="D7" s="89"/>
      <c r="E7" s="89"/>
      <c r="F7" s="270"/>
      <c r="G7" s="293"/>
    </row>
    <row r="8" spans="1:7" ht="17.25" thickBot="1" x14ac:dyDescent="0.3">
      <c r="A8" s="60"/>
      <c r="B8" s="71" t="s">
        <v>88</v>
      </c>
      <c r="C8" s="88" t="s">
        <v>89</v>
      </c>
      <c r="D8" s="89"/>
      <c r="E8" s="89"/>
      <c r="F8" s="270"/>
      <c r="G8" s="293"/>
    </row>
    <row r="9" spans="1:7" ht="17.25" thickBot="1" x14ac:dyDescent="0.3">
      <c r="A9" s="60"/>
      <c r="B9" s="71" t="s">
        <v>90</v>
      </c>
      <c r="C9" s="74" t="s">
        <v>85</v>
      </c>
      <c r="D9" s="75" t="s">
        <v>86</v>
      </c>
      <c r="E9" s="76">
        <v>1</v>
      </c>
      <c r="F9" s="270">
        <v>0</v>
      </c>
      <c r="G9" s="293">
        <f t="shared" ref="G9:G36" si="0">F9</f>
        <v>0</v>
      </c>
    </row>
    <row r="10" spans="1:7" ht="17.25" thickBot="1" x14ac:dyDescent="0.3">
      <c r="A10" s="60"/>
      <c r="B10" s="23"/>
      <c r="C10" s="74"/>
      <c r="D10" s="75"/>
      <c r="E10" s="76"/>
      <c r="F10" s="270">
        <v>0</v>
      </c>
      <c r="G10" s="293">
        <f t="shared" si="0"/>
        <v>0</v>
      </c>
    </row>
    <row r="11" spans="1:7" ht="17.25" thickBot="1" x14ac:dyDescent="0.3">
      <c r="A11" s="60"/>
      <c r="B11" s="71" t="s">
        <v>91</v>
      </c>
      <c r="C11" s="88" t="s">
        <v>92</v>
      </c>
      <c r="D11" s="89"/>
      <c r="E11" s="89"/>
      <c r="F11" s="270"/>
      <c r="G11" s="293"/>
    </row>
    <row r="12" spans="1:7" ht="17.25" thickBot="1" x14ac:dyDescent="0.3">
      <c r="A12" s="60"/>
      <c r="B12" s="71" t="s">
        <v>93</v>
      </c>
      <c r="C12" s="88" t="s">
        <v>94</v>
      </c>
      <c r="D12" s="89"/>
      <c r="E12" s="89"/>
      <c r="F12" s="270"/>
      <c r="G12" s="293"/>
    </row>
    <row r="13" spans="1:7" ht="17.25" thickBot="1" x14ac:dyDescent="0.3">
      <c r="A13" s="60"/>
      <c r="B13" s="23" t="s">
        <v>95</v>
      </c>
      <c r="C13" s="74" t="s">
        <v>96</v>
      </c>
      <c r="D13" s="75" t="s">
        <v>86</v>
      </c>
      <c r="E13" s="76">
        <v>1</v>
      </c>
      <c r="F13" s="270">
        <v>0</v>
      </c>
      <c r="G13" s="293">
        <f t="shared" si="0"/>
        <v>0</v>
      </c>
    </row>
    <row r="14" spans="1:7" ht="17.25" thickBot="1" x14ac:dyDescent="0.3">
      <c r="A14" s="60"/>
      <c r="B14" s="23"/>
      <c r="C14" s="74"/>
      <c r="D14" s="75"/>
      <c r="E14" s="76"/>
      <c r="F14" s="270"/>
      <c r="G14" s="293"/>
    </row>
    <row r="15" spans="1:7" ht="17.25" thickBot="1" x14ac:dyDescent="0.3">
      <c r="A15" s="60"/>
      <c r="B15" s="79" t="s">
        <v>97</v>
      </c>
      <c r="C15" s="86" t="s">
        <v>92</v>
      </c>
      <c r="D15" s="70"/>
      <c r="E15" s="70"/>
      <c r="F15" s="270"/>
      <c r="G15" s="293"/>
    </row>
    <row r="16" spans="1:7" ht="17.25" thickBot="1" x14ac:dyDescent="0.3">
      <c r="A16" s="60"/>
      <c r="B16" s="79" t="s">
        <v>98</v>
      </c>
      <c r="C16" s="88" t="s">
        <v>89</v>
      </c>
      <c r="D16" s="89"/>
      <c r="E16" s="89"/>
      <c r="F16" s="270"/>
      <c r="G16" s="293"/>
    </row>
    <row r="17" spans="1:7" ht="17.25" thickBot="1" x14ac:dyDescent="0.3">
      <c r="A17" s="60"/>
      <c r="B17" s="79" t="s">
        <v>99</v>
      </c>
      <c r="C17" s="74" t="s">
        <v>96</v>
      </c>
      <c r="D17" s="75" t="s">
        <v>86</v>
      </c>
      <c r="E17" s="75">
        <v>1</v>
      </c>
      <c r="F17" s="270">
        <v>0</v>
      </c>
      <c r="G17" s="293">
        <f t="shared" si="0"/>
        <v>0</v>
      </c>
    </row>
    <row r="18" spans="1:7" ht="17.25" thickBot="1" x14ac:dyDescent="0.3">
      <c r="A18" s="60"/>
      <c r="B18" s="23"/>
      <c r="C18" s="74"/>
      <c r="D18" s="74"/>
      <c r="E18" s="76"/>
      <c r="F18" s="270"/>
      <c r="G18" s="293"/>
    </row>
    <row r="19" spans="1:7" ht="17.25" thickBot="1" x14ac:dyDescent="0.3">
      <c r="A19" s="60"/>
      <c r="B19" s="79" t="s">
        <v>100</v>
      </c>
      <c r="C19" s="86" t="s">
        <v>101</v>
      </c>
      <c r="D19" s="70"/>
      <c r="E19" s="70"/>
      <c r="F19" s="270"/>
      <c r="G19" s="293"/>
    </row>
    <row r="20" spans="1:7" ht="17.25" thickBot="1" x14ac:dyDescent="0.3">
      <c r="A20" s="60"/>
      <c r="B20" s="81" t="s">
        <v>102</v>
      </c>
      <c r="C20" s="74" t="s">
        <v>103</v>
      </c>
      <c r="D20" s="75" t="s">
        <v>104</v>
      </c>
      <c r="E20" s="75">
        <v>1</v>
      </c>
      <c r="F20" s="270">
        <v>0</v>
      </c>
      <c r="G20" s="293">
        <f t="shared" si="0"/>
        <v>0</v>
      </c>
    </row>
    <row r="21" spans="1:7" ht="17.25" thickBot="1" x14ac:dyDescent="0.3">
      <c r="A21" s="60"/>
      <c r="B21" s="81" t="s">
        <v>105</v>
      </c>
      <c r="C21" s="74" t="s">
        <v>106</v>
      </c>
      <c r="D21" s="75" t="s">
        <v>104</v>
      </c>
      <c r="E21" s="75">
        <v>1</v>
      </c>
      <c r="F21" s="270">
        <v>0</v>
      </c>
      <c r="G21" s="293">
        <f t="shared" si="0"/>
        <v>0</v>
      </c>
    </row>
    <row r="22" spans="1:7" ht="17.25" thickBot="1" x14ac:dyDescent="0.3">
      <c r="A22" s="60"/>
      <c r="B22" s="81" t="s">
        <v>107</v>
      </c>
      <c r="C22" s="74" t="s">
        <v>108</v>
      </c>
      <c r="D22" s="75" t="s">
        <v>104</v>
      </c>
      <c r="E22" s="75">
        <v>1</v>
      </c>
      <c r="F22" s="270">
        <v>0</v>
      </c>
      <c r="G22" s="293">
        <f t="shared" si="0"/>
        <v>0</v>
      </c>
    </row>
    <row r="23" spans="1:7" ht="17.25" thickBot="1" x14ac:dyDescent="0.3">
      <c r="A23" s="60"/>
      <c r="B23" s="23"/>
      <c r="C23" s="74"/>
      <c r="D23" s="75"/>
      <c r="E23" s="76"/>
      <c r="F23" s="270"/>
      <c r="G23" s="293"/>
    </row>
    <row r="24" spans="1:7" ht="17.25" thickBot="1" x14ac:dyDescent="0.3">
      <c r="A24" s="60"/>
      <c r="B24" s="81" t="s">
        <v>109</v>
      </c>
      <c r="C24" s="82" t="s">
        <v>110</v>
      </c>
      <c r="D24" s="74"/>
      <c r="E24" s="74"/>
      <c r="F24" s="270"/>
      <c r="G24" s="293"/>
    </row>
    <row r="25" spans="1:7" ht="17.25" thickBot="1" x14ac:dyDescent="0.3">
      <c r="A25" s="60"/>
      <c r="B25" s="83" t="s">
        <v>111</v>
      </c>
      <c r="C25" s="84" t="s">
        <v>112</v>
      </c>
      <c r="D25" s="85" t="s">
        <v>113</v>
      </c>
      <c r="E25" s="85">
        <v>1</v>
      </c>
      <c r="F25" s="270">
        <v>0</v>
      </c>
      <c r="G25" s="293">
        <f t="shared" si="0"/>
        <v>0</v>
      </c>
    </row>
    <row r="26" spans="1:7" ht="17.25" thickBot="1" x14ac:dyDescent="0.3">
      <c r="A26" s="60"/>
      <c r="B26" s="83" t="s">
        <v>114</v>
      </c>
      <c r="C26" s="84" t="s">
        <v>115</v>
      </c>
      <c r="D26" s="85" t="s">
        <v>113</v>
      </c>
      <c r="E26" s="85">
        <v>1</v>
      </c>
      <c r="F26" s="270">
        <v>0</v>
      </c>
      <c r="G26" s="293">
        <f t="shared" si="0"/>
        <v>0</v>
      </c>
    </row>
    <row r="27" spans="1:7" ht="17.25" thickBot="1" x14ac:dyDescent="0.3">
      <c r="A27" s="60"/>
      <c r="B27" s="83" t="s">
        <v>116</v>
      </c>
      <c r="C27" s="84" t="s">
        <v>117</v>
      </c>
      <c r="D27" s="85" t="s">
        <v>118</v>
      </c>
      <c r="E27" s="85">
        <v>1</v>
      </c>
      <c r="F27" s="270">
        <v>0</v>
      </c>
      <c r="G27" s="293">
        <f t="shared" si="0"/>
        <v>0</v>
      </c>
    </row>
    <row r="28" spans="1:7" ht="17.25" thickBot="1" x14ac:dyDescent="0.3">
      <c r="A28" s="60"/>
      <c r="B28" s="83" t="s">
        <v>119</v>
      </c>
      <c r="C28" s="84" t="s">
        <v>117</v>
      </c>
      <c r="D28" s="85" t="s">
        <v>113</v>
      </c>
      <c r="E28" s="85">
        <v>1</v>
      </c>
      <c r="F28" s="270">
        <v>0</v>
      </c>
      <c r="G28" s="293">
        <f t="shared" si="0"/>
        <v>0</v>
      </c>
    </row>
    <row r="29" spans="1:7" ht="17.25" thickBot="1" x14ac:dyDescent="0.3">
      <c r="A29" s="60"/>
      <c r="B29" s="83" t="s">
        <v>120</v>
      </c>
      <c r="C29" s="84" t="s">
        <v>121</v>
      </c>
      <c r="D29" s="85" t="s">
        <v>113</v>
      </c>
      <c r="E29" s="85">
        <v>1</v>
      </c>
      <c r="F29" s="270">
        <v>0</v>
      </c>
      <c r="G29" s="293">
        <f t="shared" si="0"/>
        <v>0</v>
      </c>
    </row>
    <row r="30" spans="1:7" ht="17.25" thickBot="1" x14ac:dyDescent="0.3">
      <c r="A30" s="60"/>
      <c r="B30" s="83" t="s">
        <v>122</v>
      </c>
      <c r="C30" s="84" t="s">
        <v>123</v>
      </c>
      <c r="D30" s="85" t="s">
        <v>113</v>
      </c>
      <c r="E30" s="85">
        <v>1</v>
      </c>
      <c r="F30" s="270">
        <v>0</v>
      </c>
      <c r="G30" s="293">
        <f t="shared" si="0"/>
        <v>0</v>
      </c>
    </row>
    <row r="31" spans="1:7" ht="17.25" thickBot="1" x14ac:dyDescent="0.3">
      <c r="A31" s="60"/>
      <c r="B31" s="83" t="s">
        <v>124</v>
      </c>
      <c r="C31" s="84" t="s">
        <v>117</v>
      </c>
      <c r="D31" s="85" t="s">
        <v>118</v>
      </c>
      <c r="E31" s="85">
        <v>1</v>
      </c>
      <c r="F31" s="270">
        <v>0</v>
      </c>
      <c r="G31" s="293">
        <f t="shared" si="0"/>
        <v>0</v>
      </c>
    </row>
    <row r="32" spans="1:7" ht="17.25" thickBot="1" x14ac:dyDescent="0.3">
      <c r="A32" s="60"/>
      <c r="B32" s="83" t="s">
        <v>125</v>
      </c>
      <c r="C32" s="84" t="s">
        <v>126</v>
      </c>
      <c r="D32" s="85" t="s">
        <v>113</v>
      </c>
      <c r="E32" s="85">
        <v>1</v>
      </c>
      <c r="F32" s="270">
        <v>0</v>
      </c>
      <c r="G32" s="293">
        <f t="shared" si="0"/>
        <v>0</v>
      </c>
    </row>
    <row r="33" spans="1:7" ht="17.25" thickBot="1" x14ac:dyDescent="0.3">
      <c r="A33" s="60"/>
      <c r="B33" s="83" t="s">
        <v>127</v>
      </c>
      <c r="C33" s="84" t="s">
        <v>117</v>
      </c>
      <c r="D33" s="85" t="s">
        <v>118</v>
      </c>
      <c r="E33" s="85">
        <v>1</v>
      </c>
      <c r="F33" s="270">
        <v>0</v>
      </c>
      <c r="G33" s="293">
        <f t="shared" si="0"/>
        <v>0</v>
      </c>
    </row>
    <row r="34" spans="1:7" ht="17.25" thickBot="1" x14ac:dyDescent="0.3">
      <c r="A34" s="60"/>
      <c r="B34" s="83" t="s">
        <v>128</v>
      </c>
      <c r="C34" s="84" t="s">
        <v>129</v>
      </c>
      <c r="D34" s="85" t="s">
        <v>113</v>
      </c>
      <c r="E34" s="85">
        <v>1</v>
      </c>
      <c r="F34" s="270">
        <v>0</v>
      </c>
      <c r="G34" s="293">
        <f t="shared" si="0"/>
        <v>0</v>
      </c>
    </row>
    <row r="35" spans="1:7" ht="17.25" thickBot="1" x14ac:dyDescent="0.3">
      <c r="A35" s="60"/>
      <c r="B35" s="83" t="s">
        <v>130</v>
      </c>
      <c r="C35" s="84" t="s">
        <v>131</v>
      </c>
      <c r="D35" s="85" t="s">
        <v>113</v>
      </c>
      <c r="E35" s="85">
        <v>1</v>
      </c>
      <c r="F35" s="270">
        <v>0</v>
      </c>
      <c r="G35" s="293">
        <f t="shared" si="0"/>
        <v>0</v>
      </c>
    </row>
    <row r="36" spans="1:7" ht="17.25" thickBot="1" x14ac:dyDescent="0.3">
      <c r="A36" s="60"/>
      <c r="B36" s="83" t="s">
        <v>132</v>
      </c>
      <c r="C36" s="84" t="s">
        <v>133</v>
      </c>
      <c r="D36" s="85" t="s">
        <v>118</v>
      </c>
      <c r="E36" s="85">
        <v>1</v>
      </c>
      <c r="F36" s="270">
        <v>0</v>
      </c>
      <c r="G36" s="293">
        <f t="shared" si="0"/>
        <v>0</v>
      </c>
    </row>
    <row r="37" spans="1:7" ht="19.5" thickBot="1" x14ac:dyDescent="0.3">
      <c r="A37" s="536" t="s">
        <v>78</v>
      </c>
      <c r="B37" s="536"/>
      <c r="C37" s="536"/>
      <c r="D37" s="536"/>
      <c r="E37" s="536"/>
      <c r="F37" s="537"/>
      <c r="G37" s="295">
        <f>SUM(G5:G36)</f>
        <v>0</v>
      </c>
    </row>
  </sheetData>
  <mergeCells count="3">
    <mergeCell ref="A37:F37"/>
    <mergeCell ref="C3:G3"/>
    <mergeCell ref="C4:G4"/>
  </mergeCells>
  <phoneticPr fontId="61" type="noConversion"/>
  <pageMargins left="0.7" right="0.7" top="0.75" bottom="0.75" header="0.3" footer="0.3"/>
  <pageSetup paperSize="9" scale="70" orientation="portrait" horizontalDpi="0" verticalDpi="0"/>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5"/>
  <sheetViews>
    <sheetView workbookViewId="0">
      <selection activeCell="Q21" sqref="Q21"/>
    </sheetView>
  </sheetViews>
  <sheetFormatPr defaultColWidth="8.85546875" defaultRowHeight="15" x14ac:dyDescent="0.25"/>
  <cols>
    <col min="2" max="2" width="31" customWidth="1"/>
    <col min="5" max="5" width="13" customWidth="1"/>
    <col min="6" max="6" width="11.140625" customWidth="1"/>
    <col min="7" max="7" width="5.85546875" style="206" hidden="1" customWidth="1"/>
    <col min="8" max="8" width="16.7109375" customWidth="1"/>
  </cols>
  <sheetData>
    <row r="1" spans="1:13" x14ac:dyDescent="0.25">
      <c r="A1" s="91"/>
    </row>
    <row r="2" spans="1:13" ht="15.75" thickBot="1" x14ac:dyDescent="0.3">
      <c r="A2" s="91"/>
    </row>
    <row r="3" spans="1:13" ht="16.5" thickBot="1" x14ac:dyDescent="0.3">
      <c r="A3" s="92"/>
      <c r="B3" s="63" t="s">
        <v>0</v>
      </c>
      <c r="C3" s="93" t="s">
        <v>1</v>
      </c>
      <c r="D3" s="63" t="s">
        <v>2</v>
      </c>
      <c r="E3" s="61" t="s">
        <v>134</v>
      </c>
      <c r="F3" s="6" t="s">
        <v>1</v>
      </c>
      <c r="G3" s="307"/>
      <c r="H3" s="94" t="s">
        <v>135</v>
      </c>
      <c r="I3" s="544"/>
      <c r="J3" s="545"/>
      <c r="K3" s="545"/>
      <c r="L3" s="545"/>
    </row>
    <row r="4" spans="1:13" x14ac:dyDescent="0.25">
      <c r="A4" s="95">
        <v>3</v>
      </c>
      <c r="B4" s="69" t="s">
        <v>136</v>
      </c>
      <c r="F4" s="96"/>
      <c r="G4" s="308"/>
      <c r="H4" s="97"/>
      <c r="I4" s="544"/>
      <c r="J4" s="545"/>
      <c r="K4" s="545"/>
      <c r="L4" s="545"/>
    </row>
    <row r="5" spans="1:13" x14ac:dyDescent="0.25">
      <c r="A5" s="98"/>
      <c r="F5" s="96"/>
      <c r="G5" s="308"/>
      <c r="H5" s="97"/>
      <c r="I5" s="544"/>
      <c r="J5" s="545"/>
      <c r="K5" s="545"/>
      <c r="L5" s="545"/>
    </row>
    <row r="6" spans="1:13" ht="15.75" thickBot="1" x14ac:dyDescent="0.3">
      <c r="A6" s="99" t="s">
        <v>137</v>
      </c>
      <c r="B6" s="100" t="s">
        <v>138</v>
      </c>
      <c r="F6" s="96"/>
      <c r="G6" s="308"/>
      <c r="H6" s="97"/>
      <c r="I6" s="544"/>
      <c r="J6" s="545"/>
      <c r="K6" s="545"/>
      <c r="L6" s="545"/>
    </row>
    <row r="7" spans="1:13" ht="26.25" customHeight="1" thickBot="1" x14ac:dyDescent="0.3">
      <c r="A7" s="101" t="s">
        <v>139</v>
      </c>
      <c r="B7" s="135" t="s">
        <v>140</v>
      </c>
      <c r="C7" s="136"/>
      <c r="D7" s="136"/>
      <c r="E7" s="136"/>
      <c r="F7" s="136"/>
      <c r="G7" s="309"/>
      <c r="H7" s="137"/>
      <c r="I7" s="133"/>
      <c r="J7" s="133"/>
      <c r="K7" s="133"/>
      <c r="L7" s="133"/>
      <c r="M7" s="134"/>
    </row>
    <row r="8" spans="1:13" ht="17.25" thickBot="1" x14ac:dyDescent="0.35">
      <c r="A8" s="102" t="s">
        <v>141</v>
      </c>
      <c r="B8" s="19" t="s">
        <v>142</v>
      </c>
      <c r="C8" s="9" t="s">
        <v>143</v>
      </c>
      <c r="D8" s="20">
        <v>1</v>
      </c>
      <c r="E8" s="306">
        <v>0</v>
      </c>
      <c r="F8" s="104" t="s">
        <v>143</v>
      </c>
      <c r="G8" s="310">
        <v>39.1</v>
      </c>
      <c r="H8" s="280">
        <v>0</v>
      </c>
      <c r="I8" s="544"/>
      <c r="J8" s="545"/>
      <c r="K8" s="545"/>
      <c r="L8" s="545"/>
    </row>
    <row r="9" spans="1:13" ht="17.25" thickBot="1" x14ac:dyDescent="0.35">
      <c r="A9" s="18" t="s">
        <v>144</v>
      </c>
      <c r="B9" s="19" t="s">
        <v>145</v>
      </c>
      <c r="C9" s="9" t="s">
        <v>143</v>
      </c>
      <c r="D9" s="20">
        <v>1</v>
      </c>
      <c r="E9" s="306">
        <v>0</v>
      </c>
      <c r="F9" s="104" t="s">
        <v>143</v>
      </c>
      <c r="G9" s="310">
        <v>53</v>
      </c>
      <c r="H9" s="280">
        <v>0</v>
      </c>
      <c r="I9" s="544"/>
      <c r="J9" s="545"/>
      <c r="K9" s="545"/>
      <c r="L9" s="545"/>
    </row>
    <row r="10" spans="1:13" ht="17.25" thickBot="1" x14ac:dyDescent="0.35">
      <c r="A10" s="18" t="s">
        <v>146</v>
      </c>
      <c r="B10" s="19" t="s">
        <v>147</v>
      </c>
      <c r="C10" s="9" t="s">
        <v>143</v>
      </c>
      <c r="D10" s="20">
        <v>1</v>
      </c>
      <c r="E10" s="306">
        <v>0</v>
      </c>
      <c r="F10" s="104" t="s">
        <v>143</v>
      </c>
      <c r="G10" s="310">
        <v>28</v>
      </c>
      <c r="H10" s="280">
        <v>0</v>
      </c>
      <c r="I10" s="544"/>
      <c r="J10" s="545"/>
      <c r="K10" s="545"/>
      <c r="L10" s="545"/>
    </row>
    <row r="11" spans="1:13" ht="17.25" thickBot="1" x14ac:dyDescent="0.35">
      <c r="A11" s="18" t="s">
        <v>148</v>
      </c>
      <c r="B11" s="19" t="s">
        <v>149</v>
      </c>
      <c r="C11" s="9" t="s">
        <v>143</v>
      </c>
      <c r="D11" s="20">
        <v>1</v>
      </c>
      <c r="E11" s="306">
        <v>0</v>
      </c>
      <c r="F11" s="104" t="s">
        <v>143</v>
      </c>
      <c r="G11" s="310">
        <v>114</v>
      </c>
      <c r="H11" s="280">
        <v>0</v>
      </c>
      <c r="I11" s="544"/>
      <c r="J11" s="545"/>
      <c r="K11" s="545"/>
      <c r="L11" s="545"/>
    </row>
    <row r="12" spans="1:13" ht="17.25" thickBot="1" x14ac:dyDescent="0.35">
      <c r="A12" s="18" t="s">
        <v>150</v>
      </c>
      <c r="B12" s="19" t="s">
        <v>151</v>
      </c>
      <c r="C12" s="9" t="s">
        <v>143</v>
      </c>
      <c r="D12" s="20">
        <v>1</v>
      </c>
      <c r="E12" s="306">
        <v>0</v>
      </c>
      <c r="F12" s="104" t="s">
        <v>143</v>
      </c>
      <c r="G12" s="310">
        <v>234</v>
      </c>
      <c r="H12" s="280">
        <v>0</v>
      </c>
      <c r="I12" s="544"/>
      <c r="J12" s="545"/>
      <c r="K12" s="545"/>
      <c r="L12" s="545"/>
    </row>
    <row r="13" spans="1:13" ht="17.25" thickBot="1" x14ac:dyDescent="0.35">
      <c r="A13" s="18" t="s">
        <v>152</v>
      </c>
      <c r="B13" s="19" t="s">
        <v>153</v>
      </c>
      <c r="C13" s="9" t="s">
        <v>143</v>
      </c>
      <c r="D13" s="20">
        <v>1</v>
      </c>
      <c r="E13" s="306">
        <v>0</v>
      </c>
      <c r="F13" s="104" t="s">
        <v>143</v>
      </c>
      <c r="G13" s="310">
        <v>318</v>
      </c>
      <c r="H13" s="280">
        <v>0</v>
      </c>
      <c r="I13" s="544"/>
      <c r="J13" s="545"/>
      <c r="K13" s="545"/>
      <c r="L13" s="545"/>
    </row>
    <row r="14" spans="1:13" ht="17.25" thickBot="1" x14ac:dyDescent="0.35">
      <c r="A14" s="18" t="s">
        <v>154</v>
      </c>
      <c r="B14" s="19" t="s">
        <v>155</v>
      </c>
      <c r="C14" s="9" t="s">
        <v>143</v>
      </c>
      <c r="D14" s="20">
        <v>1</v>
      </c>
      <c r="E14" s="306">
        <v>0</v>
      </c>
      <c r="F14" s="104" t="s">
        <v>143</v>
      </c>
      <c r="G14" s="310">
        <v>456</v>
      </c>
      <c r="H14" s="280">
        <v>0</v>
      </c>
      <c r="I14" s="544"/>
      <c r="J14" s="545"/>
      <c r="K14" s="545"/>
      <c r="L14" s="545"/>
    </row>
    <row r="15" spans="1:13" ht="17.25" thickBot="1" x14ac:dyDescent="0.35">
      <c r="A15" s="18" t="s">
        <v>156</v>
      </c>
      <c r="B15" s="19" t="s">
        <v>157</v>
      </c>
      <c r="C15" s="9" t="s">
        <v>143</v>
      </c>
      <c r="D15" s="20">
        <v>1</v>
      </c>
      <c r="E15" s="306">
        <v>0</v>
      </c>
      <c r="F15" s="104" t="s">
        <v>143</v>
      </c>
      <c r="G15" s="310">
        <v>606</v>
      </c>
      <c r="H15" s="280">
        <v>0</v>
      </c>
      <c r="I15" s="544"/>
      <c r="J15" s="545"/>
      <c r="K15" s="545"/>
      <c r="L15" s="545"/>
    </row>
    <row r="16" spans="1:13" ht="17.25" thickBot="1" x14ac:dyDescent="0.35">
      <c r="A16" s="18" t="s">
        <v>158</v>
      </c>
      <c r="B16" s="19" t="s">
        <v>159</v>
      </c>
      <c r="C16" s="9" t="s">
        <v>143</v>
      </c>
      <c r="D16" s="20">
        <v>1</v>
      </c>
      <c r="E16" s="306">
        <v>0</v>
      </c>
      <c r="F16" s="104" t="s">
        <v>143</v>
      </c>
      <c r="G16" s="310">
        <v>198</v>
      </c>
      <c r="H16" s="280">
        <v>0</v>
      </c>
      <c r="I16" s="544"/>
      <c r="J16" s="545"/>
      <c r="K16" s="545"/>
      <c r="L16" s="545"/>
    </row>
    <row r="17" spans="1:12" ht="17.25" thickBot="1" x14ac:dyDescent="0.35">
      <c r="A17" s="18" t="s">
        <v>160</v>
      </c>
      <c r="B17" s="19" t="s">
        <v>161</v>
      </c>
      <c r="C17" s="9" t="s">
        <v>143</v>
      </c>
      <c r="D17" s="20">
        <v>1</v>
      </c>
      <c r="E17" s="306">
        <v>0</v>
      </c>
      <c r="F17" s="104" t="s">
        <v>143</v>
      </c>
      <c r="G17" s="310">
        <v>786</v>
      </c>
      <c r="H17" s="280">
        <v>0</v>
      </c>
      <c r="I17" s="544"/>
      <c r="J17" s="545"/>
      <c r="K17" s="545"/>
      <c r="L17" s="545"/>
    </row>
    <row r="18" spans="1:12" ht="17.25" thickBot="1" x14ac:dyDescent="0.35">
      <c r="A18" s="18" t="s">
        <v>162</v>
      </c>
      <c r="B18" s="19" t="s">
        <v>163</v>
      </c>
      <c r="C18" s="9" t="s">
        <v>143</v>
      </c>
      <c r="D18" s="20">
        <v>1</v>
      </c>
      <c r="E18" s="306">
        <v>0</v>
      </c>
      <c r="F18" s="104" t="s">
        <v>143</v>
      </c>
      <c r="G18" s="310">
        <v>959</v>
      </c>
      <c r="H18" s="280">
        <v>0</v>
      </c>
      <c r="I18" s="544"/>
      <c r="J18" s="545"/>
      <c r="K18" s="545"/>
      <c r="L18" s="545"/>
    </row>
    <row r="19" spans="1:12" ht="17.25" thickBot="1" x14ac:dyDescent="0.35">
      <c r="A19" s="106" t="s">
        <v>164</v>
      </c>
      <c r="B19" s="55" t="s">
        <v>165</v>
      </c>
      <c r="C19" s="9" t="s">
        <v>143</v>
      </c>
      <c r="D19" s="20">
        <v>1</v>
      </c>
      <c r="E19" s="306">
        <v>0</v>
      </c>
      <c r="F19" s="104" t="s">
        <v>143</v>
      </c>
      <c r="G19" s="310">
        <v>1148</v>
      </c>
      <c r="H19" s="280">
        <v>0</v>
      </c>
      <c r="I19" s="544"/>
      <c r="J19" s="545"/>
      <c r="K19" s="545"/>
      <c r="L19" s="545"/>
    </row>
    <row r="20" spans="1:12" ht="17.25" thickBot="1" x14ac:dyDescent="0.35">
      <c r="A20" s="107"/>
      <c r="D20" s="20"/>
      <c r="E20" s="306"/>
      <c r="F20" s="108"/>
      <c r="G20" s="310"/>
      <c r="H20" s="280"/>
      <c r="I20" s="544"/>
      <c r="J20" s="545"/>
      <c r="K20" s="545"/>
      <c r="L20" s="545"/>
    </row>
    <row r="21" spans="1:12" ht="39" thickBot="1" x14ac:dyDescent="0.35">
      <c r="A21" s="101" t="s">
        <v>166</v>
      </c>
      <c r="B21" s="278" t="s">
        <v>167</v>
      </c>
      <c r="C21" s="110"/>
      <c r="D21" s="20"/>
      <c r="E21" s="306"/>
      <c r="F21" s="111"/>
      <c r="G21" s="311"/>
      <c r="H21" s="280"/>
      <c r="I21" s="544"/>
      <c r="J21" s="545"/>
      <c r="K21" s="545"/>
      <c r="L21" s="545"/>
    </row>
    <row r="22" spans="1:12" ht="17.25" thickBot="1" x14ac:dyDescent="0.35">
      <c r="A22" s="102" t="s">
        <v>168</v>
      </c>
      <c r="B22" s="112" t="s">
        <v>169</v>
      </c>
      <c r="C22" s="138" t="s">
        <v>143</v>
      </c>
      <c r="D22" s="20">
        <v>1</v>
      </c>
      <c r="E22" s="306">
        <v>0</v>
      </c>
      <c r="F22" s="114" t="s">
        <v>143</v>
      </c>
      <c r="G22" s="310">
        <v>252</v>
      </c>
      <c r="H22" s="280">
        <v>0</v>
      </c>
      <c r="I22" s="544"/>
      <c r="J22" s="545"/>
      <c r="K22" s="545"/>
      <c r="L22" s="545"/>
    </row>
    <row r="23" spans="1:12" ht="17.25" thickBot="1" x14ac:dyDescent="0.35">
      <c r="A23" s="18" t="s">
        <v>170</v>
      </c>
      <c r="B23" s="19" t="s">
        <v>171</v>
      </c>
      <c r="C23" s="9" t="s">
        <v>143</v>
      </c>
      <c r="D23" s="20">
        <v>1</v>
      </c>
      <c r="E23" s="306">
        <v>0</v>
      </c>
      <c r="F23" s="104" t="s">
        <v>143</v>
      </c>
      <c r="G23" s="310">
        <v>348</v>
      </c>
      <c r="H23" s="280">
        <v>0</v>
      </c>
      <c r="I23" s="544"/>
      <c r="J23" s="545"/>
      <c r="K23" s="545"/>
      <c r="L23" s="545"/>
    </row>
    <row r="24" spans="1:12" ht="17.25" thickBot="1" x14ac:dyDescent="0.35">
      <c r="A24" s="18" t="s">
        <v>172</v>
      </c>
      <c r="B24" s="19" t="s">
        <v>173</v>
      </c>
      <c r="C24" s="9" t="s">
        <v>143</v>
      </c>
      <c r="D24" s="20">
        <v>1</v>
      </c>
      <c r="E24" s="306">
        <v>0</v>
      </c>
      <c r="F24" s="104" t="s">
        <v>143</v>
      </c>
      <c r="G24" s="310">
        <v>415</v>
      </c>
      <c r="H24" s="280">
        <v>0</v>
      </c>
      <c r="I24" s="544"/>
      <c r="J24" s="545"/>
      <c r="K24" s="545"/>
      <c r="L24" s="545"/>
    </row>
    <row r="25" spans="1:12" ht="17.25" thickBot="1" x14ac:dyDescent="0.35">
      <c r="A25" s="18" t="s">
        <v>174</v>
      </c>
      <c r="B25" s="19" t="s">
        <v>175</v>
      </c>
      <c r="C25" s="9" t="s">
        <v>143</v>
      </c>
      <c r="D25" s="20">
        <v>1</v>
      </c>
      <c r="E25" s="306">
        <v>0</v>
      </c>
      <c r="F25" s="104" t="s">
        <v>143</v>
      </c>
      <c r="G25" s="310">
        <v>464</v>
      </c>
      <c r="H25" s="280">
        <v>0</v>
      </c>
      <c r="I25" s="544"/>
      <c r="J25" s="545"/>
      <c r="K25" s="545"/>
      <c r="L25" s="545"/>
    </row>
    <row r="26" spans="1:12" ht="17.25" thickBot="1" x14ac:dyDescent="0.35">
      <c r="A26" s="18" t="s">
        <v>176</v>
      </c>
      <c r="B26" s="19" t="s">
        <v>177</v>
      </c>
      <c r="C26" s="9" t="s">
        <v>143</v>
      </c>
      <c r="D26" s="20">
        <v>1</v>
      </c>
      <c r="E26" s="306">
        <v>0</v>
      </c>
      <c r="F26" s="104" t="s">
        <v>143</v>
      </c>
      <c r="G26" s="310">
        <v>601</v>
      </c>
      <c r="H26" s="280">
        <v>0</v>
      </c>
      <c r="I26" s="544"/>
      <c r="J26" s="545"/>
      <c r="K26" s="545"/>
      <c r="L26" s="545"/>
    </row>
    <row r="27" spans="1:12" ht="17.25" thickBot="1" x14ac:dyDescent="0.35">
      <c r="A27" s="18" t="s">
        <v>178</v>
      </c>
      <c r="B27" s="19" t="s">
        <v>179</v>
      </c>
      <c r="C27" s="9" t="s">
        <v>143</v>
      </c>
      <c r="D27" s="20">
        <v>1</v>
      </c>
      <c r="E27" s="306">
        <v>0</v>
      </c>
      <c r="F27" s="104" t="s">
        <v>143</v>
      </c>
      <c r="G27" s="310">
        <v>877.95</v>
      </c>
      <c r="H27" s="280">
        <v>0</v>
      </c>
      <c r="I27" s="544"/>
      <c r="J27" s="545"/>
      <c r="K27" s="545"/>
      <c r="L27" s="545"/>
    </row>
    <row r="28" spans="1:12" ht="17.25" thickBot="1" x14ac:dyDescent="0.35">
      <c r="A28" s="18" t="s">
        <v>180</v>
      </c>
      <c r="B28" s="19" t="s">
        <v>181</v>
      </c>
      <c r="C28" s="9" t="s">
        <v>143</v>
      </c>
      <c r="D28" s="20">
        <v>1</v>
      </c>
      <c r="E28" s="306">
        <v>0</v>
      </c>
      <c r="F28" s="104" t="s">
        <v>143</v>
      </c>
      <c r="G28" s="310">
        <v>912</v>
      </c>
      <c r="H28" s="280">
        <v>0</v>
      </c>
      <c r="I28" s="544"/>
      <c r="J28" s="545"/>
      <c r="K28" s="545"/>
      <c r="L28" s="545"/>
    </row>
    <row r="29" spans="1:12" ht="17.25" thickBot="1" x14ac:dyDescent="0.35">
      <c r="A29" s="18" t="s">
        <v>182</v>
      </c>
      <c r="B29" s="19" t="s">
        <v>183</v>
      </c>
      <c r="C29" s="9" t="s">
        <v>143</v>
      </c>
      <c r="D29" s="20">
        <v>1</v>
      </c>
      <c r="E29" s="306">
        <v>0</v>
      </c>
      <c r="F29" s="104" t="s">
        <v>143</v>
      </c>
      <c r="G29" s="310">
        <v>1005</v>
      </c>
      <c r="H29" s="280">
        <v>0</v>
      </c>
      <c r="I29" s="544"/>
      <c r="J29" s="545"/>
      <c r="K29" s="545"/>
      <c r="L29" s="545"/>
    </row>
    <row r="30" spans="1:12" ht="17.25" thickBot="1" x14ac:dyDescent="0.35">
      <c r="A30" s="106" t="s">
        <v>184</v>
      </c>
      <c r="B30" s="55" t="s">
        <v>185</v>
      </c>
      <c r="C30" s="9" t="s">
        <v>143</v>
      </c>
      <c r="D30" s="20">
        <v>1</v>
      </c>
      <c r="E30" s="306">
        <v>0</v>
      </c>
      <c r="F30" s="104" t="s">
        <v>143</v>
      </c>
      <c r="G30" s="310">
        <v>1337</v>
      </c>
      <c r="H30" s="280">
        <v>0</v>
      </c>
      <c r="I30" s="544"/>
      <c r="J30" s="545"/>
      <c r="K30" s="545"/>
      <c r="L30" s="545"/>
    </row>
    <row r="31" spans="1:12" ht="17.25" thickBot="1" x14ac:dyDescent="0.35">
      <c r="A31" s="23"/>
      <c r="B31" s="74"/>
      <c r="C31" s="74"/>
      <c r="D31" s="20"/>
      <c r="E31" s="306"/>
      <c r="F31" s="104"/>
      <c r="G31" s="310"/>
      <c r="H31" s="280"/>
      <c r="I31" s="544"/>
      <c r="J31" s="545"/>
      <c r="K31" s="545"/>
      <c r="L31" s="545"/>
    </row>
    <row r="32" spans="1:12" ht="17.25" thickBot="1" x14ac:dyDescent="0.35">
      <c r="A32" s="99" t="s">
        <v>186</v>
      </c>
      <c r="B32" s="69" t="s">
        <v>187</v>
      </c>
      <c r="C32" s="115"/>
      <c r="D32" s="20"/>
      <c r="E32" s="306"/>
      <c r="F32" s="104"/>
      <c r="G32" s="310"/>
      <c r="H32" s="280"/>
      <c r="I32" s="544"/>
      <c r="J32" s="545"/>
      <c r="K32" s="545"/>
      <c r="L32" s="545"/>
    </row>
    <row r="33" spans="1:12" ht="17.25" thickBot="1" x14ac:dyDescent="0.35">
      <c r="A33" s="101" t="s">
        <v>188</v>
      </c>
      <c r="B33" s="109" t="s">
        <v>189</v>
      </c>
      <c r="C33" s="74"/>
      <c r="D33" s="20"/>
      <c r="E33" s="306"/>
      <c r="F33" s="111"/>
      <c r="G33" s="311"/>
      <c r="H33" s="280"/>
      <c r="I33" s="544"/>
      <c r="J33" s="545"/>
      <c r="K33" s="545"/>
      <c r="L33" s="545"/>
    </row>
    <row r="34" spans="1:12" ht="17.25" thickBot="1" x14ac:dyDescent="0.35">
      <c r="A34" s="102" t="s">
        <v>190</v>
      </c>
      <c r="B34" s="112" t="s">
        <v>142</v>
      </c>
      <c r="C34" s="9" t="s">
        <v>143</v>
      </c>
      <c r="D34" s="20">
        <v>1</v>
      </c>
      <c r="E34" s="306">
        <v>0</v>
      </c>
      <c r="F34" s="114" t="s">
        <v>143</v>
      </c>
      <c r="G34" s="310">
        <v>60</v>
      </c>
      <c r="H34" s="280">
        <v>0</v>
      </c>
      <c r="I34" s="544"/>
      <c r="J34" s="545"/>
      <c r="K34" s="545"/>
      <c r="L34" s="545"/>
    </row>
    <row r="35" spans="1:12" ht="17.25" thickBot="1" x14ac:dyDescent="0.35">
      <c r="A35" s="18" t="s">
        <v>191</v>
      </c>
      <c r="B35" s="19" t="s">
        <v>145</v>
      </c>
      <c r="C35" s="9" t="s">
        <v>143</v>
      </c>
      <c r="D35" s="20">
        <v>1</v>
      </c>
      <c r="E35" s="306">
        <v>0</v>
      </c>
      <c r="F35" s="104" t="s">
        <v>143</v>
      </c>
      <c r="G35" s="310">
        <v>60</v>
      </c>
      <c r="H35" s="280">
        <v>0</v>
      </c>
      <c r="I35" s="544"/>
      <c r="J35" s="545"/>
      <c r="K35" s="545"/>
      <c r="L35" s="545"/>
    </row>
    <row r="36" spans="1:12" ht="17.25" thickBot="1" x14ac:dyDescent="0.35">
      <c r="A36" s="18" t="s">
        <v>192</v>
      </c>
      <c r="B36" s="19" t="s">
        <v>147</v>
      </c>
      <c r="C36" s="9" t="s">
        <v>143</v>
      </c>
      <c r="D36" s="20">
        <v>1</v>
      </c>
      <c r="E36" s="306">
        <v>0</v>
      </c>
      <c r="F36" s="104" t="s">
        <v>143</v>
      </c>
      <c r="G36" s="310">
        <v>60</v>
      </c>
      <c r="H36" s="280">
        <v>0</v>
      </c>
      <c r="I36" s="544"/>
      <c r="J36" s="545"/>
      <c r="K36" s="545"/>
      <c r="L36" s="545"/>
    </row>
    <row r="37" spans="1:12" ht="17.25" thickBot="1" x14ac:dyDescent="0.35">
      <c r="A37" s="18" t="s">
        <v>193</v>
      </c>
      <c r="B37" s="19" t="s">
        <v>149</v>
      </c>
      <c r="C37" s="9" t="s">
        <v>143</v>
      </c>
      <c r="D37" s="20">
        <v>1</v>
      </c>
      <c r="E37" s="306">
        <v>0</v>
      </c>
      <c r="F37" s="104" t="s">
        <v>143</v>
      </c>
      <c r="G37" s="310">
        <v>105</v>
      </c>
      <c r="H37" s="280">
        <v>0</v>
      </c>
      <c r="I37" s="544"/>
      <c r="J37" s="545"/>
      <c r="K37" s="545"/>
      <c r="L37" s="545"/>
    </row>
    <row r="38" spans="1:12" ht="17.25" thickBot="1" x14ac:dyDescent="0.35">
      <c r="A38" s="18" t="s">
        <v>194</v>
      </c>
      <c r="B38" s="19" t="s">
        <v>151</v>
      </c>
      <c r="C38" s="9" t="s">
        <v>143</v>
      </c>
      <c r="D38" s="20">
        <v>1</v>
      </c>
      <c r="E38" s="306">
        <v>0</v>
      </c>
      <c r="F38" s="104" t="s">
        <v>143</v>
      </c>
      <c r="G38" s="310">
        <v>210</v>
      </c>
      <c r="H38" s="280">
        <v>0</v>
      </c>
      <c r="I38" s="544"/>
      <c r="J38" s="545"/>
      <c r="K38" s="545"/>
      <c r="L38" s="545"/>
    </row>
    <row r="39" spans="1:12" ht="17.25" thickBot="1" x14ac:dyDescent="0.35">
      <c r="A39" s="18" t="s">
        <v>195</v>
      </c>
      <c r="B39" s="19" t="s">
        <v>153</v>
      </c>
      <c r="C39" s="9" t="s">
        <v>143</v>
      </c>
      <c r="D39" s="20">
        <v>1</v>
      </c>
      <c r="E39" s="306">
        <v>0</v>
      </c>
      <c r="F39" s="104" t="s">
        <v>143</v>
      </c>
      <c r="G39" s="310">
        <v>210</v>
      </c>
      <c r="H39" s="280">
        <v>0</v>
      </c>
      <c r="I39" s="544"/>
      <c r="J39" s="545"/>
      <c r="K39" s="545"/>
      <c r="L39" s="545"/>
    </row>
    <row r="40" spans="1:12" ht="17.25" thickBot="1" x14ac:dyDescent="0.35">
      <c r="A40" s="18" t="s">
        <v>196</v>
      </c>
      <c r="B40" s="19" t="s">
        <v>155</v>
      </c>
      <c r="C40" s="9" t="s">
        <v>143</v>
      </c>
      <c r="D40" s="20">
        <v>1</v>
      </c>
      <c r="E40" s="306">
        <v>0</v>
      </c>
      <c r="F40" s="104" t="s">
        <v>143</v>
      </c>
      <c r="G40" s="310">
        <v>299</v>
      </c>
      <c r="H40" s="280">
        <v>0</v>
      </c>
      <c r="I40" s="544"/>
      <c r="J40" s="545"/>
      <c r="K40" s="545"/>
      <c r="L40" s="545"/>
    </row>
    <row r="41" spans="1:12" ht="17.25" thickBot="1" x14ac:dyDescent="0.35">
      <c r="A41" s="18" t="s">
        <v>197</v>
      </c>
      <c r="B41" s="19" t="s">
        <v>157</v>
      </c>
      <c r="C41" s="9" t="s">
        <v>143</v>
      </c>
      <c r="D41" s="20">
        <v>1</v>
      </c>
      <c r="E41" s="306">
        <v>0</v>
      </c>
      <c r="F41" s="104" t="s">
        <v>143</v>
      </c>
      <c r="G41" s="310">
        <v>299</v>
      </c>
      <c r="H41" s="280">
        <v>0</v>
      </c>
      <c r="I41" s="544"/>
      <c r="J41" s="545"/>
      <c r="K41" s="545"/>
      <c r="L41" s="545"/>
    </row>
    <row r="42" spans="1:12" ht="17.25" thickBot="1" x14ac:dyDescent="0.35">
      <c r="A42" s="18" t="s">
        <v>198</v>
      </c>
      <c r="B42" s="19" t="s">
        <v>159</v>
      </c>
      <c r="C42" s="9" t="s">
        <v>143</v>
      </c>
      <c r="D42" s="20">
        <v>1</v>
      </c>
      <c r="E42" s="306">
        <v>0</v>
      </c>
      <c r="F42" s="104" t="s">
        <v>143</v>
      </c>
      <c r="G42" s="310">
        <v>299</v>
      </c>
      <c r="H42" s="280">
        <v>0</v>
      </c>
      <c r="I42" s="544"/>
      <c r="J42" s="545"/>
      <c r="K42" s="545"/>
      <c r="L42" s="545"/>
    </row>
    <row r="43" spans="1:12" ht="17.25" thickBot="1" x14ac:dyDescent="0.35">
      <c r="A43" s="18" t="s">
        <v>199</v>
      </c>
      <c r="B43" s="19" t="s">
        <v>161</v>
      </c>
      <c r="C43" s="9" t="s">
        <v>143</v>
      </c>
      <c r="D43" s="20">
        <v>1</v>
      </c>
      <c r="E43" s="306">
        <v>0</v>
      </c>
      <c r="F43" s="104" t="s">
        <v>143</v>
      </c>
      <c r="G43" s="310">
        <v>299</v>
      </c>
      <c r="H43" s="280">
        <v>0</v>
      </c>
      <c r="I43" s="544"/>
      <c r="J43" s="545"/>
      <c r="K43" s="545"/>
      <c r="L43" s="545"/>
    </row>
    <row r="44" spans="1:12" ht="17.25" thickBot="1" x14ac:dyDescent="0.35">
      <c r="A44" s="18" t="s">
        <v>200</v>
      </c>
      <c r="B44" s="19" t="s">
        <v>163</v>
      </c>
      <c r="C44" s="9" t="s">
        <v>143</v>
      </c>
      <c r="D44" s="20">
        <v>1</v>
      </c>
      <c r="E44" s="306">
        <v>0</v>
      </c>
      <c r="F44" s="104" t="s">
        <v>143</v>
      </c>
      <c r="G44" s="310">
        <v>480</v>
      </c>
      <c r="H44" s="280">
        <v>0</v>
      </c>
      <c r="I44" s="544"/>
      <c r="J44" s="545"/>
      <c r="K44" s="545"/>
      <c r="L44" s="545"/>
    </row>
    <row r="45" spans="1:12" ht="17.25" thickBot="1" x14ac:dyDescent="0.35">
      <c r="A45" s="106" t="s">
        <v>201</v>
      </c>
      <c r="B45" s="55" t="s">
        <v>165</v>
      </c>
      <c r="C45" s="9" t="s">
        <v>143</v>
      </c>
      <c r="D45" s="20">
        <v>1</v>
      </c>
      <c r="E45" s="306">
        <v>0</v>
      </c>
      <c r="F45" s="104" t="s">
        <v>143</v>
      </c>
      <c r="G45" s="310">
        <v>480</v>
      </c>
      <c r="H45" s="280">
        <v>0</v>
      </c>
      <c r="I45" s="544"/>
      <c r="J45" s="545"/>
      <c r="K45" s="545"/>
      <c r="L45" s="545"/>
    </row>
    <row r="46" spans="1:12" ht="17.25" thickBot="1" x14ac:dyDescent="0.35">
      <c r="A46" s="18"/>
      <c r="B46" s="19"/>
      <c r="C46" s="56"/>
      <c r="D46" s="20"/>
      <c r="E46" s="306"/>
      <c r="F46" s="104"/>
      <c r="G46" s="310"/>
      <c r="H46" s="280"/>
      <c r="I46" s="544"/>
      <c r="J46" s="545"/>
      <c r="K46" s="545"/>
      <c r="L46" s="545"/>
    </row>
    <row r="47" spans="1:12" ht="17.25" thickBot="1" x14ac:dyDescent="0.35">
      <c r="A47" s="116" t="s">
        <v>202</v>
      </c>
      <c r="B47" s="117" t="s">
        <v>203</v>
      </c>
      <c r="C47" s="74"/>
      <c r="D47" s="20">
        <v>1</v>
      </c>
      <c r="E47" s="306">
        <v>0</v>
      </c>
      <c r="F47" s="111"/>
      <c r="G47" s="311"/>
      <c r="H47" s="280">
        <v>0</v>
      </c>
      <c r="I47" s="544"/>
      <c r="J47" s="545"/>
      <c r="K47" s="545"/>
      <c r="L47" s="545"/>
    </row>
    <row r="48" spans="1:12" ht="17.25" thickBot="1" x14ac:dyDescent="0.35">
      <c r="A48" s="102" t="s">
        <v>204</v>
      </c>
      <c r="B48" s="112" t="s">
        <v>169</v>
      </c>
      <c r="C48" s="9" t="s">
        <v>143</v>
      </c>
      <c r="D48" s="20">
        <v>1</v>
      </c>
      <c r="E48" s="306">
        <v>0</v>
      </c>
      <c r="F48" s="114" t="s">
        <v>143</v>
      </c>
      <c r="G48" s="315">
        <v>2759.45</v>
      </c>
      <c r="H48" s="280">
        <v>0</v>
      </c>
      <c r="I48" s="544"/>
      <c r="J48" s="545"/>
      <c r="K48" s="545"/>
      <c r="L48" s="545"/>
    </row>
    <row r="49" spans="1:12" ht="17.25" thickBot="1" x14ac:dyDescent="0.35">
      <c r="A49" s="18" t="s">
        <v>205</v>
      </c>
      <c r="B49" s="19" t="s">
        <v>171</v>
      </c>
      <c r="C49" s="9" t="s">
        <v>143</v>
      </c>
      <c r="D49" s="20">
        <v>1</v>
      </c>
      <c r="E49" s="306">
        <v>0</v>
      </c>
      <c r="F49" s="104" t="s">
        <v>143</v>
      </c>
      <c r="G49" s="315">
        <v>2759.45</v>
      </c>
      <c r="H49" s="280">
        <v>0</v>
      </c>
      <c r="I49" s="544"/>
      <c r="J49" s="545"/>
      <c r="K49" s="545"/>
      <c r="L49" s="545"/>
    </row>
    <row r="50" spans="1:12" ht="17.25" thickBot="1" x14ac:dyDescent="0.35">
      <c r="A50" s="18" t="s">
        <v>206</v>
      </c>
      <c r="B50" s="19" t="s">
        <v>173</v>
      </c>
      <c r="C50" s="9" t="s">
        <v>143</v>
      </c>
      <c r="D50" s="20">
        <v>1</v>
      </c>
      <c r="E50" s="306">
        <v>0</v>
      </c>
      <c r="F50" s="104" t="s">
        <v>143</v>
      </c>
      <c r="G50" s="315">
        <v>2954</v>
      </c>
      <c r="H50" s="280">
        <v>0</v>
      </c>
      <c r="I50" s="544"/>
      <c r="J50" s="545"/>
      <c r="K50" s="545"/>
      <c r="L50" s="545"/>
    </row>
    <row r="51" spans="1:12" ht="17.25" thickBot="1" x14ac:dyDescent="0.35">
      <c r="A51" s="18" t="s">
        <v>207</v>
      </c>
      <c r="B51" s="19" t="s">
        <v>175</v>
      </c>
      <c r="C51" s="9" t="s">
        <v>143</v>
      </c>
      <c r="D51" s="20">
        <v>1</v>
      </c>
      <c r="E51" s="306">
        <v>0</v>
      </c>
      <c r="F51" s="104" t="s">
        <v>143</v>
      </c>
      <c r="G51" s="315">
        <v>2954</v>
      </c>
      <c r="H51" s="280">
        <v>0</v>
      </c>
      <c r="I51" s="544"/>
      <c r="J51" s="545"/>
      <c r="K51" s="545"/>
      <c r="L51" s="545"/>
    </row>
    <row r="52" spans="1:12" ht="17.25" thickBot="1" x14ac:dyDescent="0.35">
      <c r="A52" s="18" t="s">
        <v>208</v>
      </c>
      <c r="B52" s="19" t="s">
        <v>177</v>
      </c>
      <c r="C52" s="9" t="s">
        <v>143</v>
      </c>
      <c r="D52" s="20">
        <v>1</v>
      </c>
      <c r="E52" s="306">
        <v>0</v>
      </c>
      <c r="F52" s="104" t="s">
        <v>143</v>
      </c>
      <c r="G52" s="315">
        <v>2954</v>
      </c>
      <c r="H52" s="280">
        <v>0</v>
      </c>
      <c r="I52" s="544"/>
      <c r="J52" s="545"/>
      <c r="K52" s="545"/>
      <c r="L52" s="545"/>
    </row>
    <row r="53" spans="1:12" ht="17.25" thickBot="1" x14ac:dyDescent="0.35">
      <c r="A53" s="18" t="s">
        <v>209</v>
      </c>
      <c r="B53" s="19" t="s">
        <v>179</v>
      </c>
      <c r="C53" s="9" t="s">
        <v>143</v>
      </c>
      <c r="D53" s="20">
        <v>1</v>
      </c>
      <c r="E53" s="306">
        <v>0</v>
      </c>
      <c r="F53" s="104" t="s">
        <v>143</v>
      </c>
      <c r="G53" s="310">
        <v>2990</v>
      </c>
      <c r="H53" s="280">
        <v>0</v>
      </c>
      <c r="I53" s="544"/>
      <c r="J53" s="545"/>
      <c r="K53" s="545"/>
      <c r="L53" s="545"/>
    </row>
    <row r="54" spans="1:12" ht="17.25" thickBot="1" x14ac:dyDescent="0.35">
      <c r="A54" s="18" t="s">
        <v>210</v>
      </c>
      <c r="B54" s="19" t="s">
        <v>181</v>
      </c>
      <c r="C54" s="9" t="s">
        <v>143</v>
      </c>
      <c r="D54" s="20">
        <v>1</v>
      </c>
      <c r="E54" s="306">
        <v>0</v>
      </c>
      <c r="F54" s="104" t="s">
        <v>143</v>
      </c>
      <c r="G54" s="310">
        <v>2990</v>
      </c>
      <c r="H54" s="280">
        <v>0</v>
      </c>
      <c r="I54" s="544"/>
      <c r="J54" s="545"/>
      <c r="K54" s="545"/>
      <c r="L54" s="545"/>
    </row>
    <row r="55" spans="1:12" ht="17.25" thickBot="1" x14ac:dyDescent="0.35">
      <c r="A55" s="18" t="s">
        <v>211</v>
      </c>
      <c r="B55" s="19" t="s">
        <v>183</v>
      </c>
      <c r="C55" s="9" t="s">
        <v>143</v>
      </c>
      <c r="D55" s="20">
        <v>1</v>
      </c>
      <c r="E55" s="306">
        <v>0</v>
      </c>
      <c r="F55" s="104" t="s">
        <v>143</v>
      </c>
      <c r="G55" s="310">
        <v>2990</v>
      </c>
      <c r="H55" s="280">
        <v>0</v>
      </c>
      <c r="I55" s="544"/>
      <c r="J55" s="545"/>
      <c r="K55" s="545"/>
      <c r="L55" s="545"/>
    </row>
    <row r="56" spans="1:12" ht="17.25" thickBot="1" x14ac:dyDescent="0.35">
      <c r="A56" s="106" t="s">
        <v>212</v>
      </c>
      <c r="B56" s="55" t="s">
        <v>185</v>
      </c>
      <c r="C56" s="9" t="s">
        <v>143</v>
      </c>
      <c r="D56" s="20">
        <v>1</v>
      </c>
      <c r="E56" s="306">
        <v>0</v>
      </c>
      <c r="F56" s="104" t="s">
        <v>143</v>
      </c>
      <c r="G56" s="310">
        <v>3131.05</v>
      </c>
      <c r="H56" s="280">
        <v>0</v>
      </c>
      <c r="I56" s="544"/>
      <c r="J56" s="545"/>
      <c r="K56" s="545"/>
      <c r="L56" s="545"/>
    </row>
    <row r="57" spans="1:12" ht="17.25" thickBot="1" x14ac:dyDescent="0.35">
      <c r="A57" s="106"/>
      <c r="B57" s="55"/>
      <c r="C57" s="56"/>
      <c r="D57" s="20">
        <v>1</v>
      </c>
      <c r="E57" s="306">
        <v>0</v>
      </c>
      <c r="F57" s="104"/>
      <c r="G57" s="310"/>
      <c r="H57" s="280">
        <v>0</v>
      </c>
      <c r="I57" s="544"/>
      <c r="J57" s="545"/>
      <c r="K57" s="545"/>
      <c r="L57" s="545"/>
    </row>
    <row r="58" spans="1:12" ht="17.25" thickBot="1" x14ac:dyDescent="0.35">
      <c r="A58" s="118" t="s">
        <v>213</v>
      </c>
      <c r="B58" s="72" t="s">
        <v>214</v>
      </c>
      <c r="C58" s="56"/>
      <c r="D58" s="20">
        <v>1</v>
      </c>
      <c r="E58" s="306">
        <v>0</v>
      </c>
      <c r="F58" s="104"/>
      <c r="G58" s="310"/>
      <c r="H58" s="280">
        <v>0</v>
      </c>
      <c r="I58" s="544"/>
      <c r="J58" s="545"/>
      <c r="K58" s="545"/>
      <c r="L58" s="545"/>
    </row>
    <row r="59" spans="1:12" ht="17.25" thickBot="1" x14ac:dyDescent="0.35">
      <c r="A59" s="106" t="s">
        <v>215</v>
      </c>
      <c r="B59" s="55" t="s">
        <v>216</v>
      </c>
      <c r="C59" s="56" t="s">
        <v>143</v>
      </c>
      <c r="D59" s="20">
        <v>1</v>
      </c>
      <c r="E59" s="306">
        <v>0</v>
      </c>
      <c r="F59" s="104"/>
      <c r="G59" s="310">
        <v>5000</v>
      </c>
      <c r="H59" s="280">
        <v>0</v>
      </c>
      <c r="I59" s="544"/>
      <c r="J59" s="545"/>
      <c r="K59" s="545"/>
      <c r="L59" s="545"/>
    </row>
    <row r="60" spans="1:12" ht="17.25" thickBot="1" x14ac:dyDescent="0.35">
      <c r="A60" s="106"/>
      <c r="B60" s="55"/>
      <c r="C60" s="56"/>
      <c r="D60" s="20">
        <v>1</v>
      </c>
      <c r="E60" s="306">
        <v>0</v>
      </c>
      <c r="F60" s="104"/>
      <c r="G60" s="310"/>
      <c r="H60" s="280">
        <v>0</v>
      </c>
      <c r="I60" s="544"/>
      <c r="J60" s="545"/>
      <c r="K60" s="545"/>
      <c r="L60" s="545"/>
    </row>
    <row r="61" spans="1:12" ht="17.25" thickBot="1" x14ac:dyDescent="0.35">
      <c r="A61" s="98"/>
      <c r="B61" s="119"/>
      <c r="C61" s="119"/>
      <c r="D61" s="20"/>
      <c r="E61" s="306"/>
      <c r="F61" s="111"/>
      <c r="G61" s="311"/>
      <c r="H61" s="280"/>
      <c r="I61" s="544"/>
      <c r="J61" s="545"/>
      <c r="K61" s="545"/>
      <c r="L61" s="545"/>
    </row>
    <row r="62" spans="1:12" ht="17.25" thickBot="1" x14ac:dyDescent="0.35">
      <c r="A62" s="99" t="s">
        <v>217</v>
      </c>
      <c r="B62" s="57" t="s">
        <v>218</v>
      </c>
      <c r="C62" s="73"/>
      <c r="D62" s="20"/>
      <c r="E62" s="306"/>
      <c r="F62" s="108"/>
      <c r="G62" s="310"/>
      <c r="H62" s="280"/>
      <c r="I62" s="544"/>
      <c r="J62" s="545"/>
      <c r="K62" s="545"/>
      <c r="L62" s="545"/>
    </row>
    <row r="63" spans="1:12" ht="17.25" thickBot="1" x14ac:dyDescent="0.35">
      <c r="A63" s="101" t="s">
        <v>219</v>
      </c>
      <c r="B63" s="109" t="s">
        <v>220</v>
      </c>
      <c r="C63" s="74"/>
      <c r="D63" s="20"/>
      <c r="E63" s="306"/>
      <c r="F63" s="111"/>
      <c r="G63" s="311"/>
      <c r="H63" s="280"/>
      <c r="I63" s="544"/>
      <c r="J63" s="545"/>
      <c r="K63" s="545"/>
      <c r="L63" s="545"/>
    </row>
    <row r="64" spans="1:12" ht="17.25" thickBot="1" x14ac:dyDescent="0.35">
      <c r="A64" s="102" t="s">
        <v>221</v>
      </c>
      <c r="B64" s="112" t="s">
        <v>142</v>
      </c>
      <c r="C64" s="9" t="s">
        <v>143</v>
      </c>
      <c r="D64" s="20">
        <v>1</v>
      </c>
      <c r="E64" s="306">
        <v>0</v>
      </c>
      <c r="F64" s="114" t="s">
        <v>143</v>
      </c>
      <c r="G64" s="310">
        <v>109</v>
      </c>
      <c r="H64" s="280">
        <v>0</v>
      </c>
      <c r="I64" s="544"/>
      <c r="J64" s="545"/>
      <c r="K64" s="545"/>
      <c r="L64" s="545"/>
    </row>
    <row r="65" spans="1:12" ht="17.25" thickBot="1" x14ac:dyDescent="0.35">
      <c r="A65" s="18" t="s">
        <v>222</v>
      </c>
      <c r="B65" s="19" t="s">
        <v>145</v>
      </c>
      <c r="C65" s="9" t="s">
        <v>143</v>
      </c>
      <c r="D65" s="20">
        <v>1</v>
      </c>
      <c r="E65" s="306">
        <v>0</v>
      </c>
      <c r="F65" s="104" t="s">
        <v>143</v>
      </c>
      <c r="G65" s="310">
        <v>109</v>
      </c>
      <c r="H65" s="280">
        <v>0</v>
      </c>
      <c r="I65" s="544"/>
      <c r="J65" s="545"/>
      <c r="K65" s="545"/>
      <c r="L65" s="545"/>
    </row>
    <row r="66" spans="1:12" ht="17.25" thickBot="1" x14ac:dyDescent="0.35">
      <c r="A66" s="18" t="s">
        <v>223</v>
      </c>
      <c r="B66" s="19" t="s">
        <v>147</v>
      </c>
      <c r="C66" s="9" t="s">
        <v>143</v>
      </c>
      <c r="D66" s="20">
        <v>1</v>
      </c>
      <c r="E66" s="306">
        <v>0</v>
      </c>
      <c r="F66" s="104" t="s">
        <v>143</v>
      </c>
      <c r="G66" s="310">
        <v>64</v>
      </c>
      <c r="H66" s="280">
        <v>0</v>
      </c>
      <c r="I66" s="544"/>
      <c r="J66" s="545"/>
      <c r="K66" s="545"/>
      <c r="L66" s="545"/>
    </row>
    <row r="67" spans="1:12" ht="17.25" thickBot="1" x14ac:dyDescent="0.35">
      <c r="A67" s="18" t="s">
        <v>224</v>
      </c>
      <c r="B67" s="19" t="s">
        <v>149</v>
      </c>
      <c r="C67" s="9" t="s">
        <v>143</v>
      </c>
      <c r="D67" s="20">
        <v>1</v>
      </c>
      <c r="E67" s="306">
        <v>0</v>
      </c>
      <c r="F67" s="104" t="s">
        <v>143</v>
      </c>
      <c r="G67" s="310">
        <v>109</v>
      </c>
      <c r="H67" s="280">
        <v>0</v>
      </c>
      <c r="I67" s="544"/>
      <c r="J67" s="545"/>
      <c r="K67" s="545"/>
      <c r="L67" s="545"/>
    </row>
    <row r="68" spans="1:12" ht="17.25" thickBot="1" x14ac:dyDescent="0.35">
      <c r="A68" s="18" t="s">
        <v>225</v>
      </c>
      <c r="B68" s="19" t="s">
        <v>151</v>
      </c>
      <c r="C68" s="9" t="s">
        <v>143</v>
      </c>
      <c r="D68" s="20">
        <v>1</v>
      </c>
      <c r="E68" s="306">
        <v>0</v>
      </c>
      <c r="F68" s="104" t="s">
        <v>143</v>
      </c>
      <c r="G68" s="310">
        <v>171</v>
      </c>
      <c r="H68" s="280">
        <v>0</v>
      </c>
      <c r="I68" s="544"/>
      <c r="J68" s="545"/>
      <c r="K68" s="545"/>
      <c r="L68" s="545"/>
    </row>
    <row r="69" spans="1:12" ht="17.25" thickBot="1" x14ac:dyDescent="0.35">
      <c r="A69" s="18" t="s">
        <v>226</v>
      </c>
      <c r="B69" s="19" t="s">
        <v>153</v>
      </c>
      <c r="C69" s="9" t="s">
        <v>143</v>
      </c>
      <c r="D69" s="20">
        <v>1</v>
      </c>
      <c r="E69" s="306">
        <v>0</v>
      </c>
      <c r="F69" s="104" t="s">
        <v>143</v>
      </c>
      <c r="G69" s="310">
        <v>171</v>
      </c>
      <c r="H69" s="280">
        <v>0</v>
      </c>
      <c r="I69" s="544"/>
      <c r="J69" s="545"/>
      <c r="K69" s="545"/>
      <c r="L69" s="545"/>
    </row>
    <row r="70" spans="1:12" ht="17.25" thickBot="1" x14ac:dyDescent="0.35">
      <c r="A70" s="18" t="s">
        <v>227</v>
      </c>
      <c r="B70" s="19" t="s">
        <v>155</v>
      </c>
      <c r="C70" s="9" t="s">
        <v>143</v>
      </c>
      <c r="D70" s="20">
        <v>1</v>
      </c>
      <c r="E70" s="306">
        <v>0</v>
      </c>
      <c r="F70" s="104" t="s">
        <v>143</v>
      </c>
      <c r="G70" s="310">
        <v>258</v>
      </c>
      <c r="H70" s="280">
        <v>0</v>
      </c>
      <c r="I70" s="544"/>
      <c r="J70" s="545"/>
      <c r="K70" s="545"/>
      <c r="L70" s="545"/>
    </row>
    <row r="71" spans="1:12" ht="17.25" thickBot="1" x14ac:dyDescent="0.35">
      <c r="A71" s="18" t="s">
        <v>228</v>
      </c>
      <c r="B71" s="19" t="s">
        <v>157</v>
      </c>
      <c r="C71" s="9" t="s">
        <v>143</v>
      </c>
      <c r="D71" s="20">
        <v>1</v>
      </c>
      <c r="E71" s="306">
        <v>0</v>
      </c>
      <c r="F71" s="104" t="s">
        <v>143</v>
      </c>
      <c r="G71" s="310">
        <v>258</v>
      </c>
      <c r="H71" s="280">
        <v>0</v>
      </c>
      <c r="I71" s="544"/>
      <c r="J71" s="545"/>
      <c r="K71" s="545"/>
      <c r="L71" s="545"/>
    </row>
    <row r="72" spans="1:12" ht="17.25" thickBot="1" x14ac:dyDescent="0.35">
      <c r="A72" s="18" t="s">
        <v>229</v>
      </c>
      <c r="B72" s="19" t="s">
        <v>159</v>
      </c>
      <c r="C72" s="9" t="s">
        <v>143</v>
      </c>
      <c r="D72" s="20">
        <v>1</v>
      </c>
      <c r="E72" s="306">
        <v>0</v>
      </c>
      <c r="F72" s="104" t="s">
        <v>143</v>
      </c>
      <c r="G72" s="310">
        <v>258</v>
      </c>
      <c r="H72" s="280">
        <v>0</v>
      </c>
      <c r="I72" s="544"/>
      <c r="J72" s="545"/>
      <c r="K72" s="545"/>
      <c r="L72" s="545"/>
    </row>
    <row r="73" spans="1:12" ht="17.25" thickBot="1" x14ac:dyDescent="0.35">
      <c r="A73" s="18" t="s">
        <v>230</v>
      </c>
      <c r="B73" s="19" t="s">
        <v>161</v>
      </c>
      <c r="C73" s="9" t="s">
        <v>143</v>
      </c>
      <c r="D73" s="20">
        <v>1</v>
      </c>
      <c r="E73" s="306">
        <v>0</v>
      </c>
      <c r="F73" s="104" t="s">
        <v>143</v>
      </c>
      <c r="G73" s="310">
        <v>690</v>
      </c>
      <c r="H73" s="280">
        <v>0</v>
      </c>
      <c r="I73" s="544"/>
      <c r="J73" s="545"/>
      <c r="K73" s="545"/>
      <c r="L73" s="545"/>
    </row>
    <row r="74" spans="1:12" ht="17.25" thickBot="1" x14ac:dyDescent="0.35">
      <c r="A74" s="18" t="s">
        <v>231</v>
      </c>
      <c r="B74" s="19" t="s">
        <v>163</v>
      </c>
      <c r="C74" s="9" t="s">
        <v>143</v>
      </c>
      <c r="D74" s="20">
        <v>1</v>
      </c>
      <c r="E74" s="306">
        <v>0</v>
      </c>
      <c r="F74" s="104" t="s">
        <v>143</v>
      </c>
      <c r="G74" s="310">
        <v>1298</v>
      </c>
      <c r="H74" s="280">
        <v>0</v>
      </c>
      <c r="I74" s="544"/>
      <c r="J74" s="545"/>
      <c r="K74" s="545"/>
      <c r="L74" s="545"/>
    </row>
    <row r="75" spans="1:12" ht="17.25" thickBot="1" x14ac:dyDescent="0.35">
      <c r="A75" s="106" t="s">
        <v>232</v>
      </c>
      <c r="B75" s="55" t="s">
        <v>165</v>
      </c>
      <c r="C75" s="9" t="s">
        <v>143</v>
      </c>
      <c r="D75" s="20">
        <v>1</v>
      </c>
      <c r="E75" s="306">
        <v>0</v>
      </c>
      <c r="F75" s="104" t="s">
        <v>143</v>
      </c>
      <c r="G75" s="310">
        <v>1298</v>
      </c>
      <c r="H75" s="280">
        <v>0</v>
      </c>
      <c r="I75" s="544"/>
      <c r="J75" s="545"/>
      <c r="K75" s="545"/>
      <c r="L75" s="545"/>
    </row>
    <row r="76" spans="1:12" ht="17.25" thickBot="1" x14ac:dyDescent="0.35">
      <c r="A76" s="98"/>
      <c r="C76" s="9"/>
      <c r="D76" s="20"/>
      <c r="E76" s="306"/>
      <c r="F76" s="108"/>
      <c r="G76" s="310"/>
      <c r="H76" s="280"/>
      <c r="I76" s="544"/>
      <c r="J76" s="545"/>
      <c r="K76" s="545"/>
      <c r="L76" s="545"/>
    </row>
    <row r="77" spans="1:12" ht="17.25" thickBot="1" x14ac:dyDescent="0.35">
      <c r="A77" s="120" t="s">
        <v>233</v>
      </c>
      <c r="B77" s="121" t="s">
        <v>234</v>
      </c>
      <c r="C77" s="122"/>
      <c r="D77" s="20"/>
      <c r="E77" s="306"/>
      <c r="F77" s="111"/>
      <c r="G77" s="311"/>
      <c r="H77" s="280"/>
      <c r="I77" s="544"/>
      <c r="J77" s="545"/>
      <c r="K77" s="545"/>
      <c r="L77" s="545"/>
    </row>
    <row r="78" spans="1:12" ht="17.25" thickBot="1" x14ac:dyDescent="0.35">
      <c r="A78" s="102" t="s">
        <v>235</v>
      </c>
      <c r="B78" s="112" t="s">
        <v>169</v>
      </c>
      <c r="C78" s="123" t="s">
        <v>143</v>
      </c>
      <c r="D78" s="20">
        <v>1</v>
      </c>
      <c r="E78" s="306">
        <v>0</v>
      </c>
      <c r="F78" s="114" t="s">
        <v>143</v>
      </c>
      <c r="G78" s="310">
        <v>3394.17</v>
      </c>
      <c r="H78" s="280">
        <v>0</v>
      </c>
      <c r="I78" s="544"/>
      <c r="J78" s="545"/>
      <c r="K78" s="545"/>
      <c r="L78" s="545"/>
    </row>
    <row r="79" spans="1:12" ht="17.25" thickBot="1" x14ac:dyDescent="0.35">
      <c r="A79" s="18" t="s">
        <v>236</v>
      </c>
      <c r="B79" s="19" t="s">
        <v>171</v>
      </c>
      <c r="C79" s="9" t="s">
        <v>143</v>
      </c>
      <c r="D79" s="20">
        <v>1</v>
      </c>
      <c r="E79" s="306">
        <v>0</v>
      </c>
      <c r="F79" s="104" t="s">
        <v>143</v>
      </c>
      <c r="G79" s="310">
        <v>3394.17</v>
      </c>
      <c r="H79" s="280">
        <v>0</v>
      </c>
      <c r="I79" s="544"/>
      <c r="J79" s="545"/>
      <c r="K79" s="545"/>
      <c r="L79" s="545"/>
    </row>
    <row r="80" spans="1:12" ht="17.25" thickBot="1" x14ac:dyDescent="0.35">
      <c r="A80" s="18" t="s">
        <v>237</v>
      </c>
      <c r="B80" s="19" t="s">
        <v>173</v>
      </c>
      <c r="C80" s="9" t="s">
        <v>143</v>
      </c>
      <c r="D80" s="20">
        <v>1</v>
      </c>
      <c r="E80" s="306">
        <v>0</v>
      </c>
      <c r="F80" s="104" t="s">
        <v>143</v>
      </c>
      <c r="G80" s="310">
        <v>3394.17</v>
      </c>
      <c r="H80" s="280">
        <v>0</v>
      </c>
      <c r="I80" s="544"/>
      <c r="J80" s="545"/>
      <c r="K80" s="545"/>
      <c r="L80" s="545"/>
    </row>
    <row r="81" spans="1:12" ht="17.25" thickBot="1" x14ac:dyDescent="0.35">
      <c r="A81" s="18" t="s">
        <v>238</v>
      </c>
      <c r="B81" s="19" t="s">
        <v>175</v>
      </c>
      <c r="C81" s="9" t="s">
        <v>143</v>
      </c>
      <c r="D81" s="20">
        <v>1</v>
      </c>
      <c r="E81" s="306">
        <v>0</v>
      </c>
      <c r="F81" s="104" t="s">
        <v>143</v>
      </c>
      <c r="G81" s="310">
        <v>3500</v>
      </c>
      <c r="H81" s="280">
        <v>0</v>
      </c>
      <c r="I81" s="544"/>
      <c r="J81" s="545"/>
      <c r="K81" s="545"/>
      <c r="L81" s="545"/>
    </row>
    <row r="82" spans="1:12" ht="17.25" thickBot="1" x14ac:dyDescent="0.35">
      <c r="A82" s="18" t="s">
        <v>239</v>
      </c>
      <c r="B82" s="19" t="s">
        <v>177</v>
      </c>
      <c r="C82" s="9" t="s">
        <v>143</v>
      </c>
      <c r="D82" s="20">
        <v>1</v>
      </c>
      <c r="E82" s="306">
        <v>0</v>
      </c>
      <c r="F82" s="104" t="s">
        <v>143</v>
      </c>
      <c r="G82" s="310">
        <v>3819</v>
      </c>
      <c r="H82" s="280">
        <v>0</v>
      </c>
      <c r="I82" s="544"/>
      <c r="J82" s="545"/>
      <c r="K82" s="545"/>
      <c r="L82" s="545"/>
    </row>
    <row r="83" spans="1:12" ht="17.25" thickBot="1" x14ac:dyDescent="0.35">
      <c r="A83" s="18" t="s">
        <v>240</v>
      </c>
      <c r="B83" s="19" t="s">
        <v>179</v>
      </c>
      <c r="C83" s="9" t="s">
        <v>143</v>
      </c>
      <c r="D83" s="20">
        <v>1</v>
      </c>
      <c r="E83" s="306">
        <v>0</v>
      </c>
      <c r="F83" s="104" t="s">
        <v>143</v>
      </c>
      <c r="G83" s="310">
        <v>3819</v>
      </c>
      <c r="H83" s="280">
        <v>0</v>
      </c>
      <c r="I83" s="544"/>
      <c r="J83" s="545"/>
      <c r="K83" s="545"/>
      <c r="L83" s="545"/>
    </row>
    <row r="84" spans="1:12" ht="17.25" thickBot="1" x14ac:dyDescent="0.35">
      <c r="A84" s="18" t="s">
        <v>241</v>
      </c>
      <c r="B84" s="19" t="s">
        <v>181</v>
      </c>
      <c r="C84" s="9" t="s">
        <v>143</v>
      </c>
      <c r="D84" s="20">
        <v>1</v>
      </c>
      <c r="E84" s="306">
        <v>0</v>
      </c>
      <c r="F84" s="104" t="s">
        <v>143</v>
      </c>
      <c r="G84" s="310">
        <v>3819</v>
      </c>
      <c r="H84" s="280">
        <v>0</v>
      </c>
      <c r="I84" s="544"/>
      <c r="J84" s="545"/>
      <c r="K84" s="545"/>
      <c r="L84" s="545"/>
    </row>
    <row r="85" spans="1:12" ht="17.25" thickBot="1" x14ac:dyDescent="0.35">
      <c r="A85" s="18" t="s">
        <v>242</v>
      </c>
      <c r="B85" s="19" t="s">
        <v>183</v>
      </c>
      <c r="C85" s="9" t="s">
        <v>143</v>
      </c>
      <c r="D85" s="20">
        <v>1</v>
      </c>
      <c r="E85" s="306">
        <v>0</v>
      </c>
      <c r="F85" s="104" t="s">
        <v>143</v>
      </c>
      <c r="G85" s="310">
        <v>3994</v>
      </c>
      <c r="H85" s="280">
        <v>0</v>
      </c>
      <c r="I85" s="544"/>
      <c r="J85" s="545"/>
      <c r="K85" s="545"/>
      <c r="L85" s="545"/>
    </row>
    <row r="86" spans="1:12" ht="17.25" thickBot="1" x14ac:dyDescent="0.35">
      <c r="A86" s="18" t="s">
        <v>243</v>
      </c>
      <c r="B86" s="19" t="s">
        <v>185</v>
      </c>
      <c r="C86" s="9" t="s">
        <v>143</v>
      </c>
      <c r="D86" s="20">
        <v>1</v>
      </c>
      <c r="E86" s="306">
        <v>0</v>
      </c>
      <c r="F86" s="104" t="s">
        <v>143</v>
      </c>
      <c r="G86" s="310">
        <v>3994</v>
      </c>
      <c r="H86" s="280">
        <v>0</v>
      </c>
      <c r="I86" s="544"/>
      <c r="J86" s="545"/>
      <c r="K86" s="545"/>
      <c r="L86" s="545"/>
    </row>
    <row r="87" spans="1:12" ht="17.25" thickBot="1" x14ac:dyDescent="0.35">
      <c r="A87" s="18"/>
      <c r="B87" s="19"/>
      <c r="C87" s="9"/>
      <c r="D87" s="20"/>
      <c r="E87" s="306"/>
      <c r="F87" s="104"/>
      <c r="G87" s="310"/>
      <c r="H87" s="280"/>
      <c r="I87" s="544"/>
      <c r="J87" s="545"/>
      <c r="K87" s="545"/>
      <c r="L87" s="545"/>
    </row>
    <row r="88" spans="1:12" ht="17.25" thickBot="1" x14ac:dyDescent="0.35">
      <c r="A88" s="54" t="s">
        <v>244</v>
      </c>
      <c r="B88" s="14" t="s">
        <v>245</v>
      </c>
      <c r="C88" s="9"/>
      <c r="D88" s="20"/>
      <c r="E88" s="306"/>
      <c r="F88" s="104"/>
      <c r="G88" s="310"/>
      <c r="H88" s="280"/>
      <c r="I88" s="544"/>
      <c r="J88" s="545"/>
      <c r="K88" s="545"/>
      <c r="L88" s="545"/>
    </row>
    <row r="89" spans="1:12" ht="17.25" thickBot="1" x14ac:dyDescent="0.35">
      <c r="A89" s="18" t="s">
        <v>219</v>
      </c>
      <c r="B89" s="19" t="s">
        <v>216</v>
      </c>
      <c r="C89" s="9" t="s">
        <v>143</v>
      </c>
      <c r="D89" s="20">
        <v>1</v>
      </c>
      <c r="E89" s="306">
        <v>0</v>
      </c>
      <c r="F89" s="104" t="s">
        <v>143</v>
      </c>
      <c r="G89" s="310">
        <v>6000</v>
      </c>
      <c r="H89" s="280">
        <v>0</v>
      </c>
      <c r="I89" s="544"/>
      <c r="J89" s="545"/>
      <c r="K89" s="545"/>
      <c r="L89" s="545"/>
    </row>
    <row r="90" spans="1:12" ht="17.25" thickBot="1" x14ac:dyDescent="0.35">
      <c r="A90" s="18"/>
      <c r="B90" s="19"/>
      <c r="C90" s="9"/>
      <c r="D90" s="20"/>
      <c r="E90" s="306">
        <v>0</v>
      </c>
      <c r="F90" s="104"/>
      <c r="G90" s="310"/>
      <c r="H90" s="280">
        <v>0</v>
      </c>
      <c r="I90" s="544"/>
      <c r="J90" s="545"/>
      <c r="K90" s="545"/>
      <c r="L90" s="545"/>
    </row>
    <row r="91" spans="1:12" ht="17.25" thickBot="1" x14ac:dyDescent="0.35">
      <c r="A91" s="124"/>
      <c r="B91" s="55"/>
      <c r="C91" s="55"/>
      <c r="D91" s="20"/>
      <c r="E91" s="306">
        <v>0</v>
      </c>
      <c r="F91" s="108"/>
      <c r="G91" s="310"/>
      <c r="H91" s="280">
        <v>0</v>
      </c>
      <c r="I91" s="544"/>
      <c r="J91" s="545"/>
      <c r="K91" s="545"/>
      <c r="L91" s="545"/>
    </row>
    <row r="92" spans="1:12" ht="17.25" thickBot="1" x14ac:dyDescent="0.35">
      <c r="A92" s="23" t="s">
        <v>246</v>
      </c>
      <c r="B92" s="82" t="s">
        <v>247</v>
      </c>
      <c r="C92" s="74"/>
      <c r="D92" s="20"/>
      <c r="E92" s="306"/>
      <c r="F92" s="104"/>
      <c r="G92" s="310"/>
      <c r="H92" s="280"/>
      <c r="I92" s="544"/>
      <c r="J92" s="545"/>
      <c r="K92" s="545"/>
      <c r="L92" s="545"/>
    </row>
    <row r="93" spans="1:12" ht="17.25" thickBot="1" x14ac:dyDescent="0.35">
      <c r="A93" s="71" t="s">
        <v>248</v>
      </c>
      <c r="B93" s="126" t="s">
        <v>249</v>
      </c>
      <c r="C93" s="74"/>
      <c r="D93" s="20"/>
      <c r="E93" s="306"/>
      <c r="F93" s="104"/>
      <c r="G93" s="310"/>
      <c r="H93" s="280"/>
      <c r="I93" s="544"/>
      <c r="J93" s="545"/>
      <c r="K93" s="545"/>
      <c r="L93" s="545"/>
    </row>
    <row r="94" spans="1:12" ht="17.25" thickBot="1" x14ac:dyDescent="0.35">
      <c r="A94" s="127" t="s">
        <v>250</v>
      </c>
      <c r="B94" s="122" t="s">
        <v>251</v>
      </c>
      <c r="C94" s="128" t="s">
        <v>143</v>
      </c>
      <c r="D94" s="20">
        <v>1</v>
      </c>
      <c r="E94" s="306">
        <v>0</v>
      </c>
      <c r="F94" s="111"/>
      <c r="G94" s="311"/>
      <c r="H94" s="280">
        <v>0</v>
      </c>
      <c r="I94" s="544"/>
      <c r="J94" s="545"/>
      <c r="K94" s="545"/>
      <c r="L94" s="545"/>
    </row>
    <row r="95" spans="1:12" ht="17.25" thickBot="1" x14ac:dyDescent="0.35">
      <c r="A95" s="59" t="s">
        <v>252</v>
      </c>
      <c r="B95" s="24" t="s">
        <v>253</v>
      </c>
      <c r="C95" s="128" t="s">
        <v>143</v>
      </c>
      <c r="D95" s="20">
        <v>1</v>
      </c>
      <c r="E95" s="306">
        <v>0</v>
      </c>
      <c r="F95" s="114"/>
      <c r="G95" s="315"/>
      <c r="H95" s="280">
        <v>0</v>
      </c>
      <c r="I95" s="544"/>
      <c r="J95" s="545"/>
      <c r="K95" s="545"/>
      <c r="L95" s="545"/>
    </row>
    <row r="96" spans="1:12" ht="17.25" thickBot="1" x14ac:dyDescent="0.35">
      <c r="A96" s="23" t="s">
        <v>254</v>
      </c>
      <c r="B96" s="74" t="s">
        <v>255</v>
      </c>
      <c r="C96" s="128" t="s">
        <v>143</v>
      </c>
      <c r="D96" s="20">
        <v>1</v>
      </c>
      <c r="E96" s="306">
        <v>0</v>
      </c>
      <c r="F96" s="104"/>
      <c r="G96" s="310"/>
      <c r="H96" s="280">
        <v>0</v>
      </c>
      <c r="I96" s="544"/>
      <c r="J96" s="545"/>
      <c r="K96" s="545"/>
      <c r="L96" s="545"/>
    </row>
    <row r="97" spans="1:12" ht="17.25" thickBot="1" x14ac:dyDescent="0.35">
      <c r="A97" s="23"/>
      <c r="B97" s="74"/>
      <c r="C97" s="74"/>
      <c r="D97" s="20"/>
      <c r="E97" s="306"/>
      <c r="F97" s="104"/>
      <c r="G97" s="310"/>
      <c r="H97" s="280"/>
      <c r="I97" s="544"/>
      <c r="J97" s="545"/>
      <c r="K97" s="545"/>
      <c r="L97" s="545"/>
    </row>
    <row r="98" spans="1:12" ht="17.25" thickBot="1" x14ac:dyDescent="0.35">
      <c r="A98" s="71" t="s">
        <v>256</v>
      </c>
      <c r="B98" s="126" t="s">
        <v>257</v>
      </c>
      <c r="C98" s="74"/>
      <c r="D98" s="20"/>
      <c r="E98" s="306"/>
      <c r="F98" s="104"/>
      <c r="G98" s="310"/>
      <c r="H98" s="280"/>
      <c r="I98" s="544"/>
      <c r="J98" s="545"/>
      <c r="K98" s="545"/>
      <c r="L98" s="545"/>
    </row>
    <row r="99" spans="1:12" ht="17.25" thickBot="1" x14ac:dyDescent="0.35">
      <c r="A99" s="23" t="s">
        <v>258</v>
      </c>
      <c r="B99" s="130" t="s">
        <v>259</v>
      </c>
      <c r="C99" s="74"/>
      <c r="D99" s="20">
        <v>1</v>
      </c>
      <c r="E99" s="306">
        <v>0</v>
      </c>
      <c r="F99" s="104" t="s">
        <v>143</v>
      </c>
      <c r="G99" s="310">
        <v>1.5</v>
      </c>
      <c r="H99" s="280">
        <v>0</v>
      </c>
      <c r="I99" s="544"/>
      <c r="J99" s="545"/>
      <c r="K99" s="545"/>
      <c r="L99" s="545"/>
    </row>
    <row r="100" spans="1:12" ht="17.25" thickBot="1" x14ac:dyDescent="0.35">
      <c r="A100" s="127" t="s">
        <v>260</v>
      </c>
      <c r="B100" s="130" t="s">
        <v>261</v>
      </c>
      <c r="C100" s="122"/>
      <c r="D100" s="20">
        <v>1</v>
      </c>
      <c r="E100" s="306">
        <v>0</v>
      </c>
      <c r="F100" s="111" t="s">
        <v>143</v>
      </c>
      <c r="G100" s="311">
        <v>1.5</v>
      </c>
      <c r="H100" s="280">
        <v>0</v>
      </c>
      <c r="I100" s="544"/>
      <c r="J100" s="545"/>
      <c r="K100" s="545"/>
      <c r="L100" s="545"/>
    </row>
    <row r="101" spans="1:12" ht="17.25" thickBot="1" x14ac:dyDescent="0.35">
      <c r="A101" s="59" t="s">
        <v>262</v>
      </c>
      <c r="B101" s="130" t="s">
        <v>263</v>
      </c>
      <c r="C101" s="24"/>
      <c r="D101" s="20">
        <v>1</v>
      </c>
      <c r="E101" s="306">
        <v>0</v>
      </c>
      <c r="F101" s="114" t="s">
        <v>143</v>
      </c>
      <c r="G101" s="310">
        <v>1.5</v>
      </c>
      <c r="H101" s="280">
        <v>0</v>
      </c>
      <c r="I101" s="544"/>
      <c r="J101" s="545"/>
      <c r="K101" s="545"/>
      <c r="L101" s="545"/>
    </row>
    <row r="102" spans="1:12" ht="17.25" thickBot="1" x14ac:dyDescent="0.35">
      <c r="A102" s="23" t="s">
        <v>264</v>
      </c>
      <c r="B102" s="130" t="s">
        <v>265</v>
      </c>
      <c r="C102" s="74"/>
      <c r="D102" s="20">
        <v>1</v>
      </c>
      <c r="E102" s="306">
        <v>0</v>
      </c>
      <c r="F102" s="104" t="s">
        <v>143</v>
      </c>
      <c r="G102" s="310">
        <v>1.85</v>
      </c>
      <c r="H102" s="280">
        <v>0</v>
      </c>
      <c r="I102" s="544"/>
      <c r="J102" s="545"/>
      <c r="K102" s="545"/>
      <c r="L102" s="545"/>
    </row>
    <row r="103" spans="1:12" ht="17.25" thickBot="1" x14ac:dyDescent="0.35">
      <c r="A103" s="23" t="s">
        <v>266</v>
      </c>
      <c r="B103" s="130" t="s">
        <v>267</v>
      </c>
      <c r="C103" s="74"/>
      <c r="D103" s="20">
        <v>1</v>
      </c>
      <c r="E103" s="306">
        <v>0</v>
      </c>
      <c r="F103" s="104" t="s">
        <v>143</v>
      </c>
      <c r="G103" s="310">
        <v>1.85</v>
      </c>
      <c r="H103" s="280">
        <v>0</v>
      </c>
      <c r="I103" s="544"/>
      <c r="J103" s="545"/>
      <c r="K103" s="545"/>
      <c r="L103" s="545"/>
    </row>
    <row r="104" spans="1:12" ht="17.25" thickBot="1" x14ac:dyDescent="0.35">
      <c r="A104" s="23" t="s">
        <v>268</v>
      </c>
      <c r="B104" s="130" t="s">
        <v>269</v>
      </c>
      <c r="C104" s="74"/>
      <c r="D104" s="20">
        <v>1</v>
      </c>
      <c r="E104" s="306">
        <v>0</v>
      </c>
      <c r="F104" s="104" t="s">
        <v>143</v>
      </c>
      <c r="G104" s="310">
        <v>3.12</v>
      </c>
      <c r="H104" s="280">
        <v>0</v>
      </c>
      <c r="I104" s="544"/>
      <c r="J104" s="545"/>
      <c r="K104" s="545"/>
      <c r="L104" s="545"/>
    </row>
    <row r="105" spans="1:12" ht="17.25" thickBot="1" x14ac:dyDescent="0.35">
      <c r="A105" s="23" t="s">
        <v>270</v>
      </c>
      <c r="B105" s="130" t="s">
        <v>271</v>
      </c>
      <c r="C105" s="74"/>
      <c r="D105" s="20">
        <v>1</v>
      </c>
      <c r="E105" s="306">
        <v>0</v>
      </c>
      <c r="F105" s="104" t="s">
        <v>143</v>
      </c>
      <c r="G105" s="310">
        <v>3.12</v>
      </c>
      <c r="H105" s="280">
        <v>0</v>
      </c>
      <c r="I105" s="544"/>
      <c r="J105" s="545"/>
      <c r="K105" s="545"/>
      <c r="L105" s="545"/>
    </row>
    <row r="106" spans="1:12" ht="17.25" thickBot="1" x14ac:dyDescent="0.35">
      <c r="A106" s="23" t="s">
        <v>272</v>
      </c>
      <c r="B106" s="130" t="s">
        <v>273</v>
      </c>
      <c r="C106" s="74"/>
      <c r="D106" s="20">
        <v>1</v>
      </c>
      <c r="E106" s="306">
        <v>0</v>
      </c>
      <c r="F106" s="104" t="s">
        <v>143</v>
      </c>
      <c r="G106" s="310">
        <v>3.12</v>
      </c>
      <c r="H106" s="280">
        <v>0</v>
      </c>
      <c r="I106" s="544"/>
      <c r="J106" s="545"/>
      <c r="K106" s="545"/>
      <c r="L106" s="545"/>
    </row>
    <row r="107" spans="1:12" ht="17.25" thickBot="1" x14ac:dyDescent="0.35">
      <c r="A107" s="23" t="s">
        <v>274</v>
      </c>
      <c r="B107" s="130" t="s">
        <v>275</v>
      </c>
      <c r="C107" s="74"/>
      <c r="D107" s="20">
        <v>1</v>
      </c>
      <c r="E107" s="306">
        <v>0</v>
      </c>
      <c r="F107" s="104" t="s">
        <v>143</v>
      </c>
      <c r="G107" s="310">
        <v>3.12</v>
      </c>
      <c r="H107" s="280">
        <v>0</v>
      </c>
      <c r="I107" s="544"/>
      <c r="J107" s="545"/>
      <c r="K107" s="545"/>
      <c r="L107" s="545"/>
    </row>
    <row r="108" spans="1:12" ht="17.25" thickBot="1" x14ac:dyDescent="0.35">
      <c r="A108" s="23" t="s">
        <v>276</v>
      </c>
      <c r="B108" s="130" t="s">
        <v>277</v>
      </c>
      <c r="C108" s="74"/>
      <c r="D108" s="20">
        <v>1</v>
      </c>
      <c r="E108" s="306">
        <v>0</v>
      </c>
      <c r="F108" s="104" t="s">
        <v>143</v>
      </c>
      <c r="G108" s="310">
        <v>3.43</v>
      </c>
      <c r="H108" s="280">
        <v>0</v>
      </c>
      <c r="I108" s="544"/>
      <c r="J108" s="545"/>
      <c r="K108" s="545"/>
      <c r="L108" s="545"/>
    </row>
    <row r="109" spans="1:12" ht="17.25" thickBot="1" x14ac:dyDescent="0.35">
      <c r="A109" s="23" t="s">
        <v>278</v>
      </c>
      <c r="B109" s="130" t="s">
        <v>279</v>
      </c>
      <c r="C109" s="74"/>
      <c r="D109" s="20">
        <v>1</v>
      </c>
      <c r="E109" s="306">
        <v>0</v>
      </c>
      <c r="F109" s="104" t="s">
        <v>143</v>
      </c>
      <c r="G109" s="310">
        <v>3.43</v>
      </c>
      <c r="H109" s="280">
        <v>0</v>
      </c>
      <c r="I109" s="544"/>
      <c r="J109" s="545"/>
      <c r="K109" s="545"/>
      <c r="L109" s="545"/>
    </row>
    <row r="110" spans="1:12" ht="17.25" thickBot="1" x14ac:dyDescent="0.35">
      <c r="A110" s="23" t="s">
        <v>280</v>
      </c>
      <c r="B110" s="130" t="s">
        <v>281</v>
      </c>
      <c r="C110" s="74"/>
      <c r="D110" s="20">
        <v>1</v>
      </c>
      <c r="E110" s="306">
        <v>0</v>
      </c>
      <c r="F110" s="104" t="s">
        <v>143</v>
      </c>
      <c r="G110" s="310">
        <v>3.43</v>
      </c>
      <c r="H110" s="280">
        <v>0</v>
      </c>
      <c r="I110" s="544"/>
      <c r="J110" s="545"/>
      <c r="K110" s="545"/>
      <c r="L110" s="545"/>
    </row>
    <row r="111" spans="1:12" ht="17.25" thickBot="1" x14ac:dyDescent="0.35">
      <c r="A111" s="23" t="s">
        <v>282</v>
      </c>
      <c r="B111" s="130" t="s">
        <v>283</v>
      </c>
      <c r="C111" s="74"/>
      <c r="D111" s="20">
        <v>1</v>
      </c>
      <c r="E111" s="306">
        <v>0</v>
      </c>
      <c r="F111" s="104" t="s">
        <v>143</v>
      </c>
      <c r="G111" s="310">
        <v>3.43</v>
      </c>
      <c r="H111" s="280">
        <v>0</v>
      </c>
      <c r="I111" s="544"/>
      <c r="J111" s="545"/>
      <c r="K111" s="545"/>
      <c r="L111" s="545"/>
    </row>
    <row r="112" spans="1:12" ht="17.25" thickBot="1" x14ac:dyDescent="0.35">
      <c r="A112" s="23" t="s">
        <v>284</v>
      </c>
      <c r="B112" s="130" t="s">
        <v>285</v>
      </c>
      <c r="C112" s="74"/>
      <c r="D112" s="20">
        <v>1</v>
      </c>
      <c r="E112" s="306">
        <v>0</v>
      </c>
      <c r="F112" s="104" t="s">
        <v>143</v>
      </c>
      <c r="G112" s="310">
        <v>4.24</v>
      </c>
      <c r="H112" s="280">
        <v>0</v>
      </c>
      <c r="I112" s="544"/>
      <c r="J112" s="545"/>
      <c r="K112" s="545"/>
      <c r="L112" s="545"/>
    </row>
    <row r="113" spans="1:12" ht="17.25" thickBot="1" x14ac:dyDescent="0.35">
      <c r="A113" s="23" t="s">
        <v>286</v>
      </c>
      <c r="B113" s="130" t="s">
        <v>287</v>
      </c>
      <c r="C113" s="74"/>
      <c r="D113" s="20">
        <v>1</v>
      </c>
      <c r="E113" s="306">
        <v>0</v>
      </c>
      <c r="F113" s="104" t="s">
        <v>143</v>
      </c>
      <c r="G113" s="310">
        <v>4.24</v>
      </c>
      <c r="H113" s="280">
        <v>0</v>
      </c>
      <c r="I113" s="544"/>
      <c r="J113" s="545"/>
      <c r="K113" s="545"/>
      <c r="L113" s="545"/>
    </row>
    <row r="114" spans="1:12" ht="17.25" thickBot="1" x14ac:dyDescent="0.35">
      <c r="A114" s="23" t="s">
        <v>288</v>
      </c>
      <c r="B114" s="130" t="s">
        <v>289</v>
      </c>
      <c r="C114" s="74"/>
      <c r="D114" s="20">
        <v>1</v>
      </c>
      <c r="E114" s="306">
        <v>0</v>
      </c>
      <c r="F114" s="104" t="s">
        <v>143</v>
      </c>
      <c r="G114" s="310">
        <v>4.24</v>
      </c>
      <c r="H114" s="280">
        <v>0</v>
      </c>
      <c r="I114" s="544"/>
      <c r="J114" s="545"/>
      <c r="K114" s="545"/>
      <c r="L114" s="545"/>
    </row>
    <row r="115" spans="1:12" ht="17.25" thickBot="1" x14ac:dyDescent="0.35">
      <c r="A115" s="23" t="s">
        <v>290</v>
      </c>
      <c r="B115" s="130" t="s">
        <v>291</v>
      </c>
      <c r="C115" s="74"/>
      <c r="D115" s="20">
        <v>1</v>
      </c>
      <c r="E115" s="306">
        <v>0</v>
      </c>
      <c r="F115" s="104" t="s">
        <v>143</v>
      </c>
      <c r="G115" s="310">
        <v>6.11</v>
      </c>
      <c r="H115" s="280">
        <v>0</v>
      </c>
      <c r="I115" s="544"/>
      <c r="J115" s="545"/>
      <c r="K115" s="545"/>
      <c r="L115" s="545"/>
    </row>
    <row r="116" spans="1:12" ht="17.25" thickBot="1" x14ac:dyDescent="0.35">
      <c r="A116" s="23" t="s">
        <v>292</v>
      </c>
      <c r="B116" s="130" t="s">
        <v>293</v>
      </c>
      <c r="C116" s="74"/>
      <c r="D116" s="20">
        <v>1</v>
      </c>
      <c r="E116" s="306">
        <v>0</v>
      </c>
      <c r="F116" s="104" t="s">
        <v>143</v>
      </c>
      <c r="G116" s="310">
        <v>6.11</v>
      </c>
      <c r="H116" s="280">
        <v>0</v>
      </c>
      <c r="I116" s="544"/>
      <c r="J116" s="545"/>
      <c r="K116" s="545"/>
      <c r="L116" s="545"/>
    </row>
    <row r="117" spans="1:12" ht="17.25" thickBot="1" x14ac:dyDescent="0.35">
      <c r="A117" s="23" t="s">
        <v>294</v>
      </c>
      <c r="B117" s="130" t="s">
        <v>295</v>
      </c>
      <c r="C117" s="74"/>
      <c r="D117" s="20">
        <v>1</v>
      </c>
      <c r="E117" s="306">
        <v>0</v>
      </c>
      <c r="F117" s="104" t="s">
        <v>143</v>
      </c>
      <c r="G117" s="310">
        <v>6.11</v>
      </c>
      <c r="H117" s="280">
        <v>0</v>
      </c>
      <c r="I117" s="544"/>
      <c r="J117" s="545"/>
      <c r="K117" s="545"/>
      <c r="L117" s="545"/>
    </row>
    <row r="118" spans="1:12" ht="17.25" thickBot="1" x14ac:dyDescent="0.35">
      <c r="A118" s="23" t="s">
        <v>296</v>
      </c>
      <c r="B118" s="130" t="s">
        <v>297</v>
      </c>
      <c r="C118" s="74"/>
      <c r="D118" s="20">
        <v>1</v>
      </c>
      <c r="E118" s="306">
        <v>0</v>
      </c>
      <c r="F118" s="104" t="s">
        <v>143</v>
      </c>
      <c r="G118" s="310">
        <v>7.67</v>
      </c>
      <c r="H118" s="280">
        <v>0</v>
      </c>
      <c r="I118" s="544"/>
      <c r="J118" s="545"/>
      <c r="K118" s="545"/>
      <c r="L118" s="545"/>
    </row>
    <row r="119" spans="1:12" ht="17.25" thickBot="1" x14ac:dyDescent="0.35">
      <c r="A119" s="23" t="s">
        <v>298</v>
      </c>
      <c r="B119" s="130" t="s">
        <v>299</v>
      </c>
      <c r="C119" s="74"/>
      <c r="D119" s="20">
        <v>1</v>
      </c>
      <c r="E119" s="306">
        <v>0</v>
      </c>
      <c r="F119" s="104" t="s">
        <v>143</v>
      </c>
      <c r="G119" s="310">
        <v>7.67</v>
      </c>
      <c r="H119" s="280">
        <v>0</v>
      </c>
      <c r="I119" s="544"/>
      <c r="J119" s="545"/>
      <c r="K119" s="545"/>
      <c r="L119" s="545"/>
    </row>
    <row r="120" spans="1:12" ht="17.25" thickBot="1" x14ac:dyDescent="0.35">
      <c r="A120" s="23" t="s">
        <v>300</v>
      </c>
      <c r="B120" s="130" t="s">
        <v>301</v>
      </c>
      <c r="C120" s="74"/>
      <c r="D120" s="20">
        <v>1</v>
      </c>
      <c r="E120" s="306">
        <v>0</v>
      </c>
      <c r="F120" s="104" t="s">
        <v>143</v>
      </c>
      <c r="G120" s="310">
        <v>7.67</v>
      </c>
      <c r="H120" s="280">
        <v>0</v>
      </c>
      <c r="I120" s="544"/>
      <c r="J120" s="545"/>
      <c r="K120" s="545"/>
      <c r="L120" s="545"/>
    </row>
    <row r="121" spans="1:12" ht="17.25" thickBot="1" x14ac:dyDescent="0.35">
      <c r="A121" s="23" t="s">
        <v>302</v>
      </c>
      <c r="B121" s="130" t="s">
        <v>303</v>
      </c>
      <c r="C121" s="74"/>
      <c r="D121" s="20">
        <v>1</v>
      </c>
      <c r="E121" s="306">
        <v>0</v>
      </c>
      <c r="F121" s="104" t="s">
        <v>143</v>
      </c>
      <c r="G121" s="310">
        <v>12.01</v>
      </c>
      <c r="H121" s="280">
        <v>0</v>
      </c>
      <c r="I121" s="544"/>
      <c r="J121" s="545"/>
      <c r="K121" s="545"/>
      <c r="L121" s="545"/>
    </row>
    <row r="122" spans="1:12" ht="17.25" thickBot="1" x14ac:dyDescent="0.35">
      <c r="A122" s="23" t="s">
        <v>304</v>
      </c>
      <c r="B122" s="130" t="s">
        <v>305</v>
      </c>
      <c r="C122" s="74"/>
      <c r="D122" s="20">
        <v>1</v>
      </c>
      <c r="E122" s="306">
        <v>0</v>
      </c>
      <c r="F122" s="104" t="s">
        <v>143</v>
      </c>
      <c r="G122" s="310">
        <v>15.48</v>
      </c>
      <c r="H122" s="280">
        <v>0</v>
      </c>
      <c r="I122" s="544"/>
      <c r="J122" s="545"/>
      <c r="K122" s="545"/>
      <c r="L122" s="545"/>
    </row>
    <row r="123" spans="1:12" ht="17.25" thickBot="1" x14ac:dyDescent="0.35">
      <c r="A123" s="23" t="s">
        <v>306</v>
      </c>
      <c r="B123" s="130" t="s">
        <v>307</v>
      </c>
      <c r="C123" s="74"/>
      <c r="D123" s="20">
        <v>1</v>
      </c>
      <c r="E123" s="306">
        <v>0</v>
      </c>
      <c r="F123" s="104" t="s">
        <v>143</v>
      </c>
      <c r="G123" s="310">
        <v>15.48</v>
      </c>
      <c r="H123" s="280">
        <v>0</v>
      </c>
      <c r="I123" s="544"/>
      <c r="J123" s="545"/>
      <c r="K123" s="545"/>
      <c r="L123" s="545"/>
    </row>
    <row r="124" spans="1:12" ht="17.25" thickBot="1" x14ac:dyDescent="0.35">
      <c r="A124" s="23" t="s">
        <v>308</v>
      </c>
      <c r="B124" s="130" t="s">
        <v>309</v>
      </c>
      <c r="C124" s="74"/>
      <c r="D124" s="20">
        <v>1</v>
      </c>
      <c r="E124" s="306">
        <v>0</v>
      </c>
      <c r="F124" s="104" t="s">
        <v>143</v>
      </c>
      <c r="G124" s="310">
        <v>15.48</v>
      </c>
      <c r="H124" s="280">
        <v>0</v>
      </c>
      <c r="I124" s="544"/>
      <c r="J124" s="545"/>
      <c r="K124" s="545"/>
      <c r="L124" s="545"/>
    </row>
    <row r="125" spans="1:12" ht="17.25" thickBot="1" x14ac:dyDescent="0.35">
      <c r="A125" s="23" t="s">
        <v>310</v>
      </c>
      <c r="B125" s="130" t="s">
        <v>311</v>
      </c>
      <c r="C125" s="74"/>
      <c r="D125" s="20">
        <v>1</v>
      </c>
      <c r="E125" s="306">
        <v>0</v>
      </c>
      <c r="F125" s="104" t="s">
        <v>143</v>
      </c>
      <c r="G125" s="310">
        <v>15.48</v>
      </c>
      <c r="H125" s="280">
        <v>0</v>
      </c>
      <c r="I125" s="544"/>
      <c r="J125" s="545"/>
      <c r="K125" s="545"/>
      <c r="L125" s="545"/>
    </row>
    <row r="126" spans="1:12" ht="17.25" thickBot="1" x14ac:dyDescent="0.35">
      <c r="A126" s="23" t="s">
        <v>312</v>
      </c>
      <c r="B126" s="130" t="s">
        <v>313</v>
      </c>
      <c r="C126" s="74"/>
      <c r="D126" s="20">
        <v>1</v>
      </c>
      <c r="E126" s="306">
        <v>0</v>
      </c>
      <c r="F126" s="104" t="s">
        <v>143</v>
      </c>
      <c r="G126" s="310">
        <v>18.59</v>
      </c>
      <c r="H126" s="280">
        <v>0</v>
      </c>
      <c r="I126" s="544"/>
      <c r="J126" s="545"/>
      <c r="K126" s="545"/>
      <c r="L126" s="545"/>
    </row>
    <row r="127" spans="1:12" ht="17.25" thickBot="1" x14ac:dyDescent="0.35">
      <c r="A127" s="23" t="s">
        <v>314</v>
      </c>
      <c r="B127" s="130" t="s">
        <v>315</v>
      </c>
      <c r="C127" s="74"/>
      <c r="D127" s="20">
        <v>1</v>
      </c>
      <c r="E127" s="306">
        <v>0</v>
      </c>
      <c r="F127" s="104" t="s">
        <v>143</v>
      </c>
      <c r="G127" s="310">
        <v>18.59</v>
      </c>
      <c r="H127" s="280">
        <v>0</v>
      </c>
      <c r="I127" s="544"/>
      <c r="J127" s="545"/>
      <c r="K127" s="545"/>
      <c r="L127" s="545"/>
    </row>
    <row r="128" spans="1:12" ht="17.25" thickBot="1" x14ac:dyDescent="0.35">
      <c r="A128" s="23" t="s">
        <v>316</v>
      </c>
      <c r="B128" s="130" t="s">
        <v>317</v>
      </c>
      <c r="C128" s="74"/>
      <c r="D128" s="20">
        <v>1</v>
      </c>
      <c r="E128" s="306">
        <v>0</v>
      </c>
      <c r="F128" s="104" t="s">
        <v>143</v>
      </c>
      <c r="G128" s="310">
        <v>18.59</v>
      </c>
      <c r="H128" s="280">
        <v>0</v>
      </c>
      <c r="I128" s="544"/>
      <c r="J128" s="545"/>
      <c r="K128" s="545"/>
      <c r="L128" s="545"/>
    </row>
    <row r="129" spans="1:12" ht="17.25" thickBot="1" x14ac:dyDescent="0.35">
      <c r="A129" s="23" t="s">
        <v>318</v>
      </c>
      <c r="B129" s="130" t="s">
        <v>319</v>
      </c>
      <c r="C129" s="74"/>
      <c r="D129" s="20">
        <v>1</v>
      </c>
      <c r="E129" s="306">
        <v>0</v>
      </c>
      <c r="F129" s="104" t="s">
        <v>143</v>
      </c>
      <c r="G129" s="310">
        <v>36.090000000000003</v>
      </c>
      <c r="H129" s="280">
        <v>0</v>
      </c>
      <c r="I129" s="544"/>
      <c r="J129" s="545"/>
      <c r="K129" s="545"/>
      <c r="L129" s="545"/>
    </row>
    <row r="130" spans="1:12" ht="17.25" thickBot="1" x14ac:dyDescent="0.35">
      <c r="A130" s="23" t="s">
        <v>320</v>
      </c>
      <c r="B130" s="130" t="s">
        <v>321</v>
      </c>
      <c r="C130" s="74"/>
      <c r="D130" s="20">
        <v>1</v>
      </c>
      <c r="E130" s="306">
        <v>0</v>
      </c>
      <c r="F130" s="104" t="s">
        <v>143</v>
      </c>
      <c r="G130" s="310">
        <v>36.090000000000003</v>
      </c>
      <c r="H130" s="280">
        <v>0</v>
      </c>
      <c r="I130" s="544"/>
      <c r="J130" s="545"/>
      <c r="K130" s="545"/>
      <c r="L130" s="545"/>
    </row>
    <row r="131" spans="1:12" ht="17.25" thickBot="1" x14ac:dyDescent="0.35">
      <c r="A131" s="23" t="s">
        <v>322</v>
      </c>
      <c r="B131" s="130" t="s">
        <v>323</v>
      </c>
      <c r="C131" s="74"/>
      <c r="D131" s="20">
        <v>1</v>
      </c>
      <c r="E131" s="306">
        <v>0</v>
      </c>
      <c r="F131" s="104" t="s">
        <v>143</v>
      </c>
      <c r="G131" s="310">
        <v>36.090000000000003</v>
      </c>
      <c r="H131" s="280">
        <v>0</v>
      </c>
      <c r="I131" s="544"/>
      <c r="J131" s="545"/>
      <c r="K131" s="545"/>
      <c r="L131" s="545"/>
    </row>
    <row r="132" spans="1:12" ht="17.25" thickBot="1" x14ac:dyDescent="0.35">
      <c r="A132" s="23" t="s">
        <v>324</v>
      </c>
      <c r="B132" s="130" t="s">
        <v>325</v>
      </c>
      <c r="C132" s="74"/>
      <c r="D132" s="20">
        <v>1</v>
      </c>
      <c r="E132" s="306">
        <v>0</v>
      </c>
      <c r="F132" s="104" t="s">
        <v>143</v>
      </c>
      <c r="G132" s="310">
        <v>37.51</v>
      </c>
      <c r="H132" s="280">
        <v>0</v>
      </c>
      <c r="I132" s="544"/>
      <c r="J132" s="545"/>
      <c r="K132" s="545"/>
      <c r="L132" s="545"/>
    </row>
    <row r="133" spans="1:12" ht="17.25" thickBot="1" x14ac:dyDescent="0.35">
      <c r="A133" s="23" t="s">
        <v>326</v>
      </c>
      <c r="B133" s="130" t="s">
        <v>327</v>
      </c>
      <c r="C133" s="74"/>
      <c r="D133" s="20">
        <v>1</v>
      </c>
      <c r="E133" s="306">
        <v>0</v>
      </c>
      <c r="F133" s="104" t="s">
        <v>143</v>
      </c>
      <c r="G133" s="310">
        <v>37.51</v>
      </c>
      <c r="H133" s="280">
        <v>0</v>
      </c>
      <c r="I133" s="544"/>
      <c r="J133" s="545"/>
      <c r="K133" s="545"/>
      <c r="L133" s="545"/>
    </row>
    <row r="134" spans="1:12" ht="17.25" thickBot="1" x14ac:dyDescent="0.35">
      <c r="A134" s="23" t="s">
        <v>328</v>
      </c>
      <c r="B134" s="130" t="s">
        <v>329</v>
      </c>
      <c r="C134" s="74"/>
      <c r="D134" s="20">
        <v>1</v>
      </c>
      <c r="E134" s="306">
        <v>0</v>
      </c>
      <c r="F134" s="104" t="s">
        <v>143</v>
      </c>
      <c r="G134" s="310">
        <v>37.51</v>
      </c>
      <c r="H134" s="280">
        <v>0</v>
      </c>
      <c r="I134" s="544"/>
      <c r="J134" s="545"/>
      <c r="K134" s="545"/>
      <c r="L134" s="545"/>
    </row>
    <row r="135" spans="1:12" ht="17.25" thickBot="1" x14ac:dyDescent="0.35">
      <c r="A135" s="23" t="s">
        <v>330</v>
      </c>
      <c r="B135" s="130" t="s">
        <v>331</v>
      </c>
      <c r="C135" s="74"/>
      <c r="D135" s="20">
        <v>1</v>
      </c>
      <c r="E135" s="306">
        <v>0</v>
      </c>
      <c r="F135" s="104" t="s">
        <v>143</v>
      </c>
      <c r="G135" s="310">
        <v>51.84</v>
      </c>
      <c r="H135" s="280">
        <v>0</v>
      </c>
      <c r="I135" s="544"/>
      <c r="J135" s="545"/>
      <c r="K135" s="545"/>
      <c r="L135" s="545"/>
    </row>
    <row r="136" spans="1:12" ht="17.25" thickBot="1" x14ac:dyDescent="0.35">
      <c r="A136" s="131"/>
      <c r="B136" s="74"/>
      <c r="C136" s="74"/>
      <c r="D136" s="20"/>
      <c r="E136" s="306">
        <v>0</v>
      </c>
      <c r="F136" s="104"/>
      <c r="G136" s="310"/>
      <c r="H136" s="280">
        <v>0</v>
      </c>
      <c r="I136" s="544"/>
      <c r="J136" s="545"/>
      <c r="K136" s="545"/>
      <c r="L136" s="545"/>
    </row>
    <row r="137" spans="1:12" ht="17.25" thickBot="1" x14ac:dyDescent="0.35">
      <c r="A137" s="71" t="s">
        <v>332</v>
      </c>
      <c r="B137" s="126" t="s">
        <v>333</v>
      </c>
      <c r="C137" s="74"/>
      <c r="D137" s="20"/>
      <c r="E137" s="306">
        <v>0</v>
      </c>
      <c r="F137" s="104"/>
      <c r="G137" s="310"/>
      <c r="H137" s="280">
        <v>0</v>
      </c>
      <c r="I137" s="544"/>
      <c r="J137" s="545"/>
      <c r="K137" s="545"/>
      <c r="L137" s="545"/>
    </row>
    <row r="138" spans="1:12" ht="17.25" thickBot="1" x14ac:dyDescent="0.35">
      <c r="A138" s="23" t="s">
        <v>334</v>
      </c>
      <c r="B138" s="74" t="s">
        <v>335</v>
      </c>
      <c r="C138" s="74"/>
      <c r="D138" s="20">
        <v>1</v>
      </c>
      <c r="E138" s="306">
        <v>0</v>
      </c>
      <c r="F138" s="104" t="s">
        <v>143</v>
      </c>
      <c r="G138" s="310">
        <v>21.736000000000001</v>
      </c>
      <c r="H138" s="280">
        <v>0</v>
      </c>
      <c r="I138" s="544"/>
      <c r="J138" s="545"/>
      <c r="K138" s="545"/>
      <c r="L138" s="545"/>
    </row>
    <row r="139" spans="1:12" ht="17.25" thickBot="1" x14ac:dyDescent="0.35">
      <c r="A139" s="23" t="s">
        <v>336</v>
      </c>
      <c r="B139" s="74" t="s">
        <v>337</v>
      </c>
      <c r="C139" s="74"/>
      <c r="D139" s="20">
        <v>1</v>
      </c>
      <c r="E139" s="306">
        <v>0</v>
      </c>
      <c r="F139" s="104" t="s">
        <v>143</v>
      </c>
      <c r="G139" s="310">
        <v>21.736000000000001</v>
      </c>
      <c r="H139" s="280">
        <v>0</v>
      </c>
      <c r="I139" s="544"/>
      <c r="J139" s="545"/>
      <c r="K139" s="545"/>
      <c r="L139" s="545"/>
    </row>
    <row r="140" spans="1:12" ht="17.25" thickBot="1" x14ac:dyDescent="0.35">
      <c r="A140" s="23" t="s">
        <v>338</v>
      </c>
      <c r="B140" s="74" t="s">
        <v>339</v>
      </c>
      <c r="C140" s="74"/>
      <c r="D140" s="20">
        <v>1</v>
      </c>
      <c r="E140" s="306">
        <v>0</v>
      </c>
      <c r="F140" s="104" t="s">
        <v>143</v>
      </c>
      <c r="G140" s="310">
        <v>21.736000000000001</v>
      </c>
      <c r="H140" s="280">
        <v>0</v>
      </c>
      <c r="I140" s="544"/>
      <c r="J140" s="545"/>
      <c r="K140" s="545"/>
      <c r="L140" s="545"/>
    </row>
    <row r="141" spans="1:12" ht="17.25" thickBot="1" x14ac:dyDescent="0.35">
      <c r="A141" s="23" t="s">
        <v>340</v>
      </c>
      <c r="B141" s="74" t="s">
        <v>341</v>
      </c>
      <c r="C141" s="74"/>
      <c r="D141" s="20">
        <v>1</v>
      </c>
      <c r="E141" s="306">
        <v>0</v>
      </c>
      <c r="F141" s="104" t="s">
        <v>143</v>
      </c>
      <c r="G141" s="310">
        <v>21.736000000000001</v>
      </c>
      <c r="H141" s="280">
        <v>0</v>
      </c>
      <c r="I141" s="544"/>
      <c r="J141" s="545"/>
      <c r="K141" s="545"/>
      <c r="L141" s="545"/>
    </row>
    <row r="142" spans="1:12" ht="17.25" thickBot="1" x14ac:dyDescent="0.35">
      <c r="A142" s="23" t="s">
        <v>342</v>
      </c>
      <c r="B142" s="74" t="s">
        <v>343</v>
      </c>
      <c r="C142" s="74"/>
      <c r="D142" s="20">
        <v>1</v>
      </c>
      <c r="E142" s="306">
        <v>0</v>
      </c>
      <c r="F142" s="104" t="s">
        <v>143</v>
      </c>
      <c r="G142" s="310">
        <v>21.736000000000001</v>
      </c>
      <c r="H142" s="280">
        <v>0</v>
      </c>
      <c r="I142" s="544"/>
      <c r="J142" s="545"/>
      <c r="K142" s="545"/>
      <c r="L142" s="545"/>
    </row>
    <row r="143" spans="1:12" ht="17.25" thickBot="1" x14ac:dyDescent="0.35">
      <c r="A143" s="23" t="s">
        <v>344</v>
      </c>
      <c r="B143" s="74" t="s">
        <v>345</v>
      </c>
      <c r="C143" s="74"/>
      <c r="D143" s="20">
        <v>1</v>
      </c>
      <c r="E143" s="306">
        <v>0</v>
      </c>
      <c r="F143" s="104" t="s">
        <v>143</v>
      </c>
      <c r="G143" s="310">
        <v>21.736000000000001</v>
      </c>
      <c r="H143" s="280">
        <v>0</v>
      </c>
      <c r="I143" s="544"/>
      <c r="J143" s="545"/>
      <c r="K143" s="545"/>
      <c r="L143" s="545"/>
    </row>
    <row r="144" spans="1:12" ht="17.25" thickBot="1" x14ac:dyDescent="0.35">
      <c r="A144" s="23"/>
      <c r="B144" s="74"/>
      <c r="C144" s="74"/>
      <c r="D144" s="20"/>
      <c r="E144" s="306">
        <v>0</v>
      </c>
      <c r="F144" s="104"/>
      <c r="G144" s="310"/>
      <c r="H144" s="280">
        <v>0</v>
      </c>
      <c r="I144" s="544"/>
      <c r="J144" s="545"/>
      <c r="K144" s="545"/>
      <c r="L144" s="545"/>
    </row>
    <row r="145" spans="1:12" ht="17.25" thickBot="1" x14ac:dyDescent="0.35">
      <c r="A145" s="71" t="s">
        <v>346</v>
      </c>
      <c r="B145" s="126" t="s">
        <v>347</v>
      </c>
      <c r="C145" s="74"/>
      <c r="D145" s="20"/>
      <c r="E145" s="306">
        <v>0</v>
      </c>
      <c r="F145" s="104"/>
      <c r="G145" s="310"/>
      <c r="H145" s="280">
        <v>0</v>
      </c>
      <c r="I145" s="544"/>
      <c r="J145" s="545"/>
      <c r="K145" s="545"/>
      <c r="L145" s="545"/>
    </row>
    <row r="146" spans="1:12" ht="17.25" thickBot="1" x14ac:dyDescent="0.35">
      <c r="A146" s="23" t="s">
        <v>348</v>
      </c>
      <c r="B146" s="130" t="s">
        <v>349</v>
      </c>
      <c r="C146" s="74"/>
      <c r="D146" s="20">
        <v>1</v>
      </c>
      <c r="E146" s="306">
        <v>0</v>
      </c>
      <c r="F146" s="104" t="s">
        <v>143</v>
      </c>
      <c r="G146" s="310">
        <v>0.36</v>
      </c>
      <c r="H146" s="280">
        <v>0</v>
      </c>
      <c r="I146" s="544"/>
      <c r="J146" s="545"/>
      <c r="K146" s="545"/>
      <c r="L146" s="545"/>
    </row>
    <row r="147" spans="1:12" ht="17.25" thickBot="1" x14ac:dyDescent="0.35">
      <c r="A147" s="23" t="s">
        <v>350</v>
      </c>
      <c r="B147" s="130" t="s">
        <v>351</v>
      </c>
      <c r="C147" s="74"/>
      <c r="D147" s="20">
        <v>1</v>
      </c>
      <c r="E147" s="306">
        <v>0</v>
      </c>
      <c r="F147" s="104" t="s">
        <v>143</v>
      </c>
      <c r="G147" s="310">
        <v>0.46</v>
      </c>
      <c r="H147" s="280">
        <v>0</v>
      </c>
      <c r="I147" s="544"/>
      <c r="J147" s="545"/>
      <c r="K147" s="545"/>
      <c r="L147" s="545"/>
    </row>
    <row r="148" spans="1:12" ht="17.25" thickBot="1" x14ac:dyDescent="0.35">
      <c r="A148" s="23" t="s">
        <v>352</v>
      </c>
      <c r="B148" s="130" t="s">
        <v>353</v>
      </c>
      <c r="C148" s="74"/>
      <c r="D148" s="20">
        <v>1</v>
      </c>
      <c r="E148" s="306">
        <v>0</v>
      </c>
      <c r="F148" s="104" t="s">
        <v>143</v>
      </c>
      <c r="G148" s="310">
        <v>0.49</v>
      </c>
      <c r="H148" s="280">
        <v>0</v>
      </c>
      <c r="I148" s="544"/>
      <c r="J148" s="545"/>
      <c r="K148" s="545"/>
      <c r="L148" s="545"/>
    </row>
    <row r="149" spans="1:12" ht="17.25" thickBot="1" x14ac:dyDescent="0.35">
      <c r="A149" s="23" t="s">
        <v>354</v>
      </c>
      <c r="B149" s="130" t="s">
        <v>355</v>
      </c>
      <c r="C149" s="74"/>
      <c r="D149" s="20">
        <v>1</v>
      </c>
      <c r="E149" s="306">
        <v>0</v>
      </c>
      <c r="F149" s="104" t="s">
        <v>143</v>
      </c>
      <c r="G149" s="310">
        <v>0.73</v>
      </c>
      <c r="H149" s="280">
        <v>0</v>
      </c>
      <c r="I149" s="544"/>
      <c r="J149" s="545"/>
      <c r="K149" s="545"/>
      <c r="L149" s="545"/>
    </row>
    <row r="150" spans="1:12" ht="17.25" thickBot="1" x14ac:dyDescent="0.35">
      <c r="A150" s="23" t="s">
        <v>356</v>
      </c>
      <c r="B150" s="130" t="s">
        <v>357</v>
      </c>
      <c r="C150" s="74"/>
      <c r="D150" s="20">
        <v>1</v>
      </c>
      <c r="E150" s="306">
        <v>0</v>
      </c>
      <c r="F150" s="104" t="s">
        <v>143</v>
      </c>
      <c r="G150" s="310">
        <v>0.96</v>
      </c>
      <c r="H150" s="280">
        <v>0</v>
      </c>
      <c r="I150" s="544"/>
      <c r="J150" s="545"/>
      <c r="K150" s="545"/>
      <c r="L150" s="545"/>
    </row>
    <row r="151" spans="1:12" ht="17.25" thickBot="1" x14ac:dyDescent="0.35">
      <c r="A151" s="23" t="s">
        <v>358</v>
      </c>
      <c r="B151" s="130" t="s">
        <v>359</v>
      </c>
      <c r="C151" s="74"/>
      <c r="D151" s="20">
        <v>1</v>
      </c>
      <c r="E151" s="306">
        <v>0</v>
      </c>
      <c r="F151" s="104" t="s">
        <v>143</v>
      </c>
      <c r="G151" s="310">
        <v>1.57</v>
      </c>
      <c r="H151" s="280">
        <v>0</v>
      </c>
      <c r="I151" s="544"/>
      <c r="J151" s="545"/>
      <c r="K151" s="545"/>
      <c r="L151" s="545"/>
    </row>
    <row r="152" spans="1:12" ht="17.25" thickBot="1" x14ac:dyDescent="0.35">
      <c r="A152" s="23" t="s">
        <v>360</v>
      </c>
      <c r="B152" s="130" t="s">
        <v>361</v>
      </c>
      <c r="C152" s="74"/>
      <c r="D152" s="20">
        <v>1</v>
      </c>
      <c r="E152" s="306">
        <v>0</v>
      </c>
      <c r="F152" s="104" t="s">
        <v>143</v>
      </c>
      <c r="G152" s="310">
        <v>2.17</v>
      </c>
      <c r="H152" s="280">
        <v>0</v>
      </c>
      <c r="I152" s="544"/>
      <c r="J152" s="545"/>
      <c r="K152" s="545"/>
      <c r="L152" s="545"/>
    </row>
    <row r="153" spans="1:12" ht="17.25" thickBot="1" x14ac:dyDescent="0.35">
      <c r="A153" s="23" t="s">
        <v>362</v>
      </c>
      <c r="B153" s="130" t="s">
        <v>363</v>
      </c>
      <c r="C153" s="74"/>
      <c r="D153" s="20">
        <v>1</v>
      </c>
      <c r="E153" s="306">
        <v>0</v>
      </c>
      <c r="F153" s="104" t="s">
        <v>143</v>
      </c>
      <c r="G153" s="310">
        <v>3.56</v>
      </c>
      <c r="H153" s="280">
        <v>0</v>
      </c>
      <c r="I153" s="544"/>
      <c r="J153" s="545"/>
      <c r="K153" s="545"/>
      <c r="L153" s="545"/>
    </row>
    <row r="154" spans="1:12" ht="17.25" thickBot="1" x14ac:dyDescent="0.35">
      <c r="A154" s="23" t="s">
        <v>364</v>
      </c>
      <c r="B154" s="130" t="s">
        <v>365</v>
      </c>
      <c r="C154" s="74"/>
      <c r="D154" s="20">
        <v>1</v>
      </c>
      <c r="E154" s="306">
        <v>0</v>
      </c>
      <c r="F154" s="104" t="s">
        <v>143</v>
      </c>
      <c r="G154" s="310">
        <v>5.3</v>
      </c>
      <c r="H154" s="280">
        <v>0</v>
      </c>
      <c r="I154" s="544"/>
      <c r="J154" s="545"/>
      <c r="K154" s="545"/>
      <c r="L154" s="545"/>
    </row>
    <row r="155" spans="1:12" ht="17.25" thickBot="1" x14ac:dyDescent="0.35">
      <c r="A155" s="23" t="s">
        <v>366</v>
      </c>
      <c r="B155" s="130" t="s">
        <v>367</v>
      </c>
      <c r="C155" s="74"/>
      <c r="D155" s="20">
        <v>1</v>
      </c>
      <c r="E155" s="306">
        <v>0</v>
      </c>
      <c r="F155" s="104" t="s">
        <v>143</v>
      </c>
      <c r="G155" s="310">
        <v>8.8699999999999992</v>
      </c>
      <c r="H155" s="280">
        <v>0</v>
      </c>
      <c r="I155" s="544"/>
      <c r="J155" s="545"/>
      <c r="K155" s="545"/>
      <c r="L155" s="545"/>
    </row>
    <row r="156" spans="1:12" ht="17.25" thickBot="1" x14ac:dyDescent="0.35">
      <c r="A156" s="23" t="s">
        <v>368</v>
      </c>
      <c r="B156" s="130" t="s">
        <v>369</v>
      </c>
      <c r="C156" s="74"/>
      <c r="D156" s="20">
        <v>1</v>
      </c>
      <c r="E156" s="306">
        <v>0</v>
      </c>
      <c r="F156" s="104" t="s">
        <v>143</v>
      </c>
      <c r="G156" s="310">
        <v>9.1</v>
      </c>
      <c r="H156" s="280">
        <v>0</v>
      </c>
      <c r="I156" s="544"/>
      <c r="J156" s="545"/>
      <c r="K156" s="545"/>
      <c r="L156" s="545"/>
    </row>
    <row r="157" spans="1:12" ht="17.25" thickBot="1" x14ac:dyDescent="0.35">
      <c r="A157" s="23" t="s">
        <v>370</v>
      </c>
      <c r="B157" s="130" t="s">
        <v>371</v>
      </c>
      <c r="C157" s="74"/>
      <c r="D157" s="20">
        <v>1</v>
      </c>
      <c r="E157" s="306">
        <v>0</v>
      </c>
      <c r="F157" s="104" t="s">
        <v>143</v>
      </c>
      <c r="G157" s="310">
        <v>17.28</v>
      </c>
      <c r="H157" s="280">
        <v>0</v>
      </c>
      <c r="I157" s="544"/>
      <c r="J157" s="545"/>
      <c r="K157" s="545"/>
      <c r="L157" s="545"/>
    </row>
    <row r="158" spans="1:12" ht="17.25" thickBot="1" x14ac:dyDescent="0.35">
      <c r="A158" s="23" t="s">
        <v>372</v>
      </c>
      <c r="B158" s="130" t="s">
        <v>373</v>
      </c>
      <c r="C158" s="74"/>
      <c r="D158" s="20">
        <v>1</v>
      </c>
      <c r="E158" s="306">
        <v>0</v>
      </c>
      <c r="F158" s="104" t="s">
        <v>143</v>
      </c>
      <c r="G158" s="310">
        <v>25.09</v>
      </c>
      <c r="H158" s="280">
        <v>0</v>
      </c>
      <c r="I158" s="544"/>
      <c r="J158" s="545"/>
      <c r="K158" s="545"/>
      <c r="L158" s="545"/>
    </row>
    <row r="159" spans="1:12" ht="17.25" thickBot="1" x14ac:dyDescent="0.35">
      <c r="A159" s="23" t="s">
        <v>374</v>
      </c>
      <c r="B159" s="130" t="s">
        <v>375</v>
      </c>
      <c r="C159" s="74"/>
      <c r="D159" s="20">
        <v>1</v>
      </c>
      <c r="E159" s="306">
        <v>0</v>
      </c>
      <c r="F159" s="104" t="s">
        <v>143</v>
      </c>
      <c r="G159" s="310">
        <v>30.77</v>
      </c>
      <c r="H159" s="280">
        <v>0</v>
      </c>
      <c r="I159" s="544"/>
      <c r="J159" s="545"/>
      <c r="K159" s="545"/>
      <c r="L159" s="545"/>
    </row>
    <row r="160" spans="1:12" ht="17.25" thickBot="1" x14ac:dyDescent="0.35">
      <c r="A160" s="23"/>
      <c r="B160" s="74"/>
      <c r="C160" s="74"/>
      <c r="D160" s="20">
        <v>1</v>
      </c>
      <c r="E160" s="306">
        <v>0</v>
      </c>
      <c r="F160" s="104"/>
      <c r="G160" s="310"/>
      <c r="H160" s="280">
        <v>0</v>
      </c>
      <c r="I160" s="544"/>
      <c r="J160" s="545"/>
      <c r="K160" s="545"/>
      <c r="L160" s="545"/>
    </row>
    <row r="161" spans="1:12" ht="17.25" thickBot="1" x14ac:dyDescent="0.35">
      <c r="A161" s="23" t="s">
        <v>376</v>
      </c>
      <c r="B161" s="74" t="s">
        <v>377</v>
      </c>
      <c r="C161" s="74"/>
      <c r="D161" s="20">
        <v>1</v>
      </c>
      <c r="E161" s="306">
        <v>0</v>
      </c>
      <c r="F161" s="104" t="s">
        <v>378</v>
      </c>
      <c r="G161" s="310">
        <v>58</v>
      </c>
      <c r="H161" s="280">
        <v>0</v>
      </c>
      <c r="I161" s="544"/>
      <c r="J161" s="545"/>
      <c r="K161" s="545"/>
      <c r="L161" s="545"/>
    </row>
    <row r="162" spans="1:12" ht="17.25" thickBot="1" x14ac:dyDescent="0.35">
      <c r="A162" s="23"/>
      <c r="B162" s="74"/>
      <c r="C162" s="74"/>
      <c r="D162" s="20">
        <v>1</v>
      </c>
      <c r="E162" s="306">
        <v>0</v>
      </c>
      <c r="F162" s="104"/>
      <c r="G162" s="310"/>
      <c r="H162" s="280">
        <v>0</v>
      </c>
      <c r="I162" s="544"/>
      <c r="J162" s="545"/>
      <c r="K162" s="545"/>
      <c r="L162" s="545"/>
    </row>
    <row r="163" spans="1:12" ht="17.25" thickBot="1" x14ac:dyDescent="0.35">
      <c r="A163" s="71" t="s">
        <v>379</v>
      </c>
      <c r="B163" s="126" t="s">
        <v>380</v>
      </c>
      <c r="C163" s="74"/>
      <c r="D163" s="20">
        <v>1</v>
      </c>
      <c r="E163" s="306">
        <v>0</v>
      </c>
      <c r="F163" s="104"/>
      <c r="G163" s="310"/>
      <c r="H163" s="280">
        <v>0</v>
      </c>
      <c r="I163" s="544"/>
      <c r="J163" s="545"/>
      <c r="K163" s="545"/>
      <c r="L163" s="545"/>
    </row>
    <row r="164" spans="1:12" ht="17.25" thickBot="1" x14ac:dyDescent="0.35">
      <c r="A164" s="23" t="s">
        <v>381</v>
      </c>
      <c r="B164" s="130" t="s">
        <v>382</v>
      </c>
      <c r="C164" s="74"/>
      <c r="D164" s="20">
        <v>1</v>
      </c>
      <c r="E164" s="306">
        <v>0</v>
      </c>
      <c r="F164" s="104" t="s">
        <v>383</v>
      </c>
      <c r="G164" s="310">
        <v>36</v>
      </c>
      <c r="H164" s="280">
        <v>0</v>
      </c>
      <c r="I164" s="544"/>
      <c r="J164" s="545"/>
      <c r="K164" s="545"/>
      <c r="L164" s="545"/>
    </row>
    <row r="165" spans="1:12" ht="17.25" thickBot="1" x14ac:dyDescent="0.35">
      <c r="A165" s="23" t="s">
        <v>384</v>
      </c>
      <c r="B165" s="130" t="s">
        <v>385</v>
      </c>
      <c r="C165" s="74"/>
      <c r="D165" s="20">
        <v>1</v>
      </c>
      <c r="E165" s="306">
        <v>0</v>
      </c>
      <c r="F165" s="104" t="s">
        <v>383</v>
      </c>
      <c r="G165" s="310">
        <v>37</v>
      </c>
      <c r="H165" s="280">
        <v>0</v>
      </c>
      <c r="I165" s="544"/>
      <c r="J165" s="545"/>
      <c r="K165" s="545"/>
      <c r="L165" s="545"/>
    </row>
    <row r="166" spans="1:12" ht="17.25" thickBot="1" x14ac:dyDescent="0.35">
      <c r="A166" s="23" t="s">
        <v>386</v>
      </c>
      <c r="B166" s="130" t="s">
        <v>387</v>
      </c>
      <c r="C166" s="74"/>
      <c r="D166" s="20">
        <v>1</v>
      </c>
      <c r="E166" s="306">
        <v>0</v>
      </c>
      <c r="F166" s="104" t="s">
        <v>383</v>
      </c>
      <c r="G166" s="310">
        <v>36</v>
      </c>
      <c r="H166" s="280">
        <v>0</v>
      </c>
      <c r="I166" s="544"/>
      <c r="J166" s="545"/>
      <c r="K166" s="545"/>
      <c r="L166" s="545"/>
    </row>
    <row r="167" spans="1:12" ht="17.25" thickBot="1" x14ac:dyDescent="0.35">
      <c r="A167" s="23" t="s">
        <v>388</v>
      </c>
      <c r="B167" s="130" t="s">
        <v>389</v>
      </c>
      <c r="C167" s="74"/>
      <c r="D167" s="20">
        <v>1</v>
      </c>
      <c r="E167" s="306">
        <v>0</v>
      </c>
      <c r="F167" s="104" t="s">
        <v>383</v>
      </c>
      <c r="G167" s="310">
        <v>37</v>
      </c>
      <c r="H167" s="280">
        <v>0</v>
      </c>
      <c r="I167" s="544"/>
      <c r="J167" s="545"/>
      <c r="K167" s="545"/>
      <c r="L167" s="545"/>
    </row>
    <row r="168" spans="1:12" ht="17.25" thickBot="1" x14ac:dyDescent="0.35">
      <c r="A168" s="23" t="s">
        <v>390</v>
      </c>
      <c r="B168" s="130" t="s">
        <v>391</v>
      </c>
      <c r="C168" s="74"/>
      <c r="D168" s="20">
        <v>1</v>
      </c>
      <c r="E168" s="306">
        <v>0</v>
      </c>
      <c r="F168" s="104" t="s">
        <v>383</v>
      </c>
      <c r="G168" s="310">
        <v>39</v>
      </c>
      <c r="H168" s="280">
        <v>0</v>
      </c>
      <c r="I168" s="544"/>
      <c r="J168" s="545"/>
      <c r="K168" s="545"/>
      <c r="L168" s="545"/>
    </row>
    <row r="169" spans="1:12" ht="17.25" thickBot="1" x14ac:dyDescent="0.35">
      <c r="A169" s="23" t="s">
        <v>392</v>
      </c>
      <c r="B169" s="130" t="s">
        <v>393</v>
      </c>
      <c r="C169" s="74"/>
      <c r="D169" s="20">
        <v>1</v>
      </c>
      <c r="E169" s="306">
        <v>0</v>
      </c>
      <c r="F169" s="104" t="s">
        <v>383</v>
      </c>
      <c r="G169" s="310">
        <v>39</v>
      </c>
      <c r="H169" s="280">
        <v>0</v>
      </c>
      <c r="I169" s="544"/>
      <c r="J169" s="545"/>
      <c r="K169" s="545"/>
      <c r="L169" s="545"/>
    </row>
    <row r="170" spans="1:12" ht="19.5" thickBot="1" x14ac:dyDescent="0.45">
      <c r="A170" s="23"/>
      <c r="B170" s="74"/>
      <c r="C170" s="546" t="s">
        <v>78</v>
      </c>
      <c r="D170" s="547"/>
      <c r="E170" s="281">
        <f>SUM(E8:E169)</f>
        <v>0</v>
      </c>
      <c r="F170" s="279" t="s">
        <v>78</v>
      </c>
      <c r="G170" s="312"/>
      <c r="H170" s="282">
        <f>SUM(H7:H169)</f>
        <v>0</v>
      </c>
      <c r="I170" s="544"/>
      <c r="J170" s="545"/>
      <c r="K170" s="545"/>
      <c r="L170" s="545"/>
    </row>
    <row r="171" spans="1:12" ht="15.75" x14ac:dyDescent="0.25">
      <c r="A171" s="2"/>
      <c r="H171" s="275"/>
    </row>
    <row r="172" spans="1:12" ht="15.75" x14ac:dyDescent="0.25">
      <c r="A172" s="2"/>
    </row>
    <row r="173" spans="1:12" ht="15.75" x14ac:dyDescent="0.25">
      <c r="A173" s="2"/>
    </row>
    <row r="174" spans="1:12" ht="15.75" x14ac:dyDescent="0.25">
      <c r="A174" s="2"/>
    </row>
    <row r="175" spans="1:12" ht="15.75" x14ac:dyDescent="0.25">
      <c r="A175" s="2"/>
    </row>
    <row r="176" spans="1:12" ht="15.75" x14ac:dyDescent="0.25">
      <c r="A176" s="2"/>
    </row>
    <row r="177" spans="1:1" ht="15.75" x14ac:dyDescent="0.25">
      <c r="A177" s="2"/>
    </row>
    <row r="178" spans="1:1" ht="15.75" x14ac:dyDescent="0.25">
      <c r="A178" s="2"/>
    </row>
    <row r="179" spans="1:1" ht="15.75" x14ac:dyDescent="0.25">
      <c r="A179" s="2"/>
    </row>
    <row r="180" spans="1:1" ht="15.75" x14ac:dyDescent="0.25">
      <c r="A180" s="2"/>
    </row>
    <row r="181" spans="1:1" ht="15.75" x14ac:dyDescent="0.25">
      <c r="A181" s="2"/>
    </row>
    <row r="182" spans="1:1" ht="15.75" x14ac:dyDescent="0.25">
      <c r="A182" s="2"/>
    </row>
    <row r="183" spans="1:1" ht="15.75" x14ac:dyDescent="0.25">
      <c r="A183" s="2"/>
    </row>
    <row r="184" spans="1:1" ht="15.75" x14ac:dyDescent="0.25">
      <c r="A184" s="2"/>
    </row>
    <row r="185" spans="1:1" ht="15.75" x14ac:dyDescent="0.25">
      <c r="A185" s="2"/>
    </row>
  </sheetData>
  <mergeCells count="168">
    <mergeCell ref="C170:D170"/>
    <mergeCell ref="I170:L170"/>
    <mergeCell ref="I164:L164"/>
    <mergeCell ref="I165:L165"/>
    <mergeCell ref="I166:L166"/>
    <mergeCell ref="I167:L167"/>
    <mergeCell ref="I168:L168"/>
    <mergeCell ref="I169:L169"/>
    <mergeCell ref="I158:L158"/>
    <mergeCell ref="I159:L159"/>
    <mergeCell ref="I160:L160"/>
    <mergeCell ref="I161:L161"/>
    <mergeCell ref="I162:L162"/>
    <mergeCell ref="I163:L163"/>
    <mergeCell ref="I152:L152"/>
    <mergeCell ref="I153:L153"/>
    <mergeCell ref="I154:L154"/>
    <mergeCell ref="I155:L155"/>
    <mergeCell ref="I156:L156"/>
    <mergeCell ref="I157:L157"/>
    <mergeCell ref="I146:L146"/>
    <mergeCell ref="I147:L147"/>
    <mergeCell ref="I148:L148"/>
    <mergeCell ref="I149:L149"/>
    <mergeCell ref="I150:L150"/>
    <mergeCell ref="I151:L151"/>
    <mergeCell ref="I140:L140"/>
    <mergeCell ref="I141:L141"/>
    <mergeCell ref="I142:L142"/>
    <mergeCell ref="I143:L143"/>
    <mergeCell ref="I144:L144"/>
    <mergeCell ref="I145:L145"/>
    <mergeCell ref="I134:L134"/>
    <mergeCell ref="I135:L135"/>
    <mergeCell ref="I136:L136"/>
    <mergeCell ref="I137:L137"/>
    <mergeCell ref="I138:L138"/>
    <mergeCell ref="I139:L139"/>
    <mergeCell ref="I128:L128"/>
    <mergeCell ref="I129:L129"/>
    <mergeCell ref="I130:L130"/>
    <mergeCell ref="I131:L131"/>
    <mergeCell ref="I132:L132"/>
    <mergeCell ref="I133:L133"/>
    <mergeCell ref="I122:L122"/>
    <mergeCell ref="I123:L123"/>
    <mergeCell ref="I124:L124"/>
    <mergeCell ref="I125:L125"/>
    <mergeCell ref="I126:L126"/>
    <mergeCell ref="I127:L127"/>
    <mergeCell ref="I116:L116"/>
    <mergeCell ref="I117:L117"/>
    <mergeCell ref="I118:L118"/>
    <mergeCell ref="I119:L119"/>
    <mergeCell ref="I120:L120"/>
    <mergeCell ref="I121:L121"/>
    <mergeCell ref="I110:L110"/>
    <mergeCell ref="I111:L111"/>
    <mergeCell ref="I112:L112"/>
    <mergeCell ref="I113:L113"/>
    <mergeCell ref="I114:L114"/>
    <mergeCell ref="I115:L115"/>
    <mergeCell ref="I104:L104"/>
    <mergeCell ref="I105:L105"/>
    <mergeCell ref="I106:L106"/>
    <mergeCell ref="I107:L107"/>
    <mergeCell ref="I108:L108"/>
    <mergeCell ref="I109:L109"/>
    <mergeCell ref="I98:L98"/>
    <mergeCell ref="I99:L99"/>
    <mergeCell ref="I100:L100"/>
    <mergeCell ref="I101:L101"/>
    <mergeCell ref="I102:L102"/>
    <mergeCell ref="I103:L103"/>
    <mergeCell ref="I92:L92"/>
    <mergeCell ref="I93:L93"/>
    <mergeCell ref="I94:L94"/>
    <mergeCell ref="I95:L95"/>
    <mergeCell ref="I96:L96"/>
    <mergeCell ref="I97:L97"/>
    <mergeCell ref="I86:L86"/>
    <mergeCell ref="I87:L87"/>
    <mergeCell ref="I88:L88"/>
    <mergeCell ref="I89:L89"/>
    <mergeCell ref="I90:L90"/>
    <mergeCell ref="I91:L91"/>
    <mergeCell ref="I80:L80"/>
    <mergeCell ref="I81:L81"/>
    <mergeCell ref="I82:L82"/>
    <mergeCell ref="I83:L83"/>
    <mergeCell ref="I84:L84"/>
    <mergeCell ref="I85:L85"/>
    <mergeCell ref="I74:L74"/>
    <mergeCell ref="I75:L75"/>
    <mergeCell ref="I76:L76"/>
    <mergeCell ref="I77:L77"/>
    <mergeCell ref="I78:L78"/>
    <mergeCell ref="I79:L79"/>
    <mergeCell ref="I68:L68"/>
    <mergeCell ref="I69:L69"/>
    <mergeCell ref="I70:L70"/>
    <mergeCell ref="I71:L71"/>
    <mergeCell ref="I72:L72"/>
    <mergeCell ref="I73:L73"/>
    <mergeCell ref="I62:L62"/>
    <mergeCell ref="I63:L63"/>
    <mergeCell ref="I64:L64"/>
    <mergeCell ref="I65:L65"/>
    <mergeCell ref="I66:L66"/>
    <mergeCell ref="I67:L67"/>
    <mergeCell ref="I57:L57"/>
    <mergeCell ref="I58:L58"/>
    <mergeCell ref="I59:L59"/>
    <mergeCell ref="I60:L60"/>
    <mergeCell ref="I61:L61"/>
    <mergeCell ref="I51:L51"/>
    <mergeCell ref="I52:L52"/>
    <mergeCell ref="I53:L53"/>
    <mergeCell ref="I54:L54"/>
    <mergeCell ref="I55:L55"/>
    <mergeCell ref="I56:L56"/>
    <mergeCell ref="I45:L45"/>
    <mergeCell ref="I46:L46"/>
    <mergeCell ref="I47:L47"/>
    <mergeCell ref="I48:L48"/>
    <mergeCell ref="I49:L49"/>
    <mergeCell ref="I50:L50"/>
    <mergeCell ref="I39:L39"/>
    <mergeCell ref="I40:L40"/>
    <mergeCell ref="I41:L41"/>
    <mergeCell ref="I42:L42"/>
    <mergeCell ref="I43:L43"/>
    <mergeCell ref="I44:L44"/>
    <mergeCell ref="I33:L33"/>
    <mergeCell ref="I34:L34"/>
    <mergeCell ref="I35:L35"/>
    <mergeCell ref="I36:L36"/>
    <mergeCell ref="I37:L37"/>
    <mergeCell ref="I38:L38"/>
    <mergeCell ref="I27:L27"/>
    <mergeCell ref="I28:L28"/>
    <mergeCell ref="I29:L29"/>
    <mergeCell ref="I30:L30"/>
    <mergeCell ref="I31:L31"/>
    <mergeCell ref="I32:L32"/>
    <mergeCell ref="I21:L21"/>
    <mergeCell ref="I22:L22"/>
    <mergeCell ref="I23:L23"/>
    <mergeCell ref="I24:L24"/>
    <mergeCell ref="I25:L25"/>
    <mergeCell ref="I26:L26"/>
    <mergeCell ref="I15:L15"/>
    <mergeCell ref="I16:L16"/>
    <mergeCell ref="I17:L17"/>
    <mergeCell ref="I18:L18"/>
    <mergeCell ref="I19:L19"/>
    <mergeCell ref="I20:L20"/>
    <mergeCell ref="I9:L9"/>
    <mergeCell ref="I10:L10"/>
    <mergeCell ref="I11:L11"/>
    <mergeCell ref="I12:L12"/>
    <mergeCell ref="I13:L13"/>
    <mergeCell ref="I14:L14"/>
    <mergeCell ref="I3:L3"/>
    <mergeCell ref="I4:L4"/>
    <mergeCell ref="I5:L5"/>
    <mergeCell ref="I6:L6"/>
    <mergeCell ref="I8:L8"/>
  </mergeCells>
  <phoneticPr fontId="61" type="noConversion"/>
  <pageMargins left="0.7" right="0.7" top="0.75" bottom="0.75" header="0.3" footer="0.3"/>
  <pageSetup paperSize="9" scale="77" orientation="portrait" horizontalDpi="0" verticalDpi="0"/>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zoomScale="88" workbookViewId="0">
      <selection activeCell="J75" sqref="J75"/>
    </sheetView>
  </sheetViews>
  <sheetFormatPr defaultColWidth="8.85546875" defaultRowHeight="16.5" customHeight="1" x14ac:dyDescent="0.25"/>
  <cols>
    <col min="2" max="2" width="49.28515625" customWidth="1"/>
    <col min="3" max="4" width="7.42578125" customWidth="1"/>
    <col min="5" max="5" width="18.85546875" customWidth="1"/>
    <col min="6" max="6" width="8.140625" customWidth="1"/>
    <col min="7" max="7" width="8.42578125" style="206" hidden="1" customWidth="1"/>
    <col min="8" max="8" width="18.140625" customWidth="1"/>
  </cols>
  <sheetData>
    <row r="1" spans="1:8" ht="16.5" customHeight="1" x14ac:dyDescent="0.25">
      <c r="A1" s="2" t="s">
        <v>544</v>
      </c>
    </row>
    <row r="2" spans="1:8" ht="16.5" customHeight="1" thickBot="1" x14ac:dyDescent="0.3">
      <c r="A2" s="2"/>
    </row>
    <row r="3" spans="1:8" ht="29.25" customHeight="1" thickBot="1" x14ac:dyDescent="0.3">
      <c r="A3" s="92" t="s">
        <v>394</v>
      </c>
      <c r="B3" s="63" t="s">
        <v>0</v>
      </c>
      <c r="C3" s="93" t="s">
        <v>1</v>
      </c>
      <c r="D3" s="63" t="s">
        <v>2</v>
      </c>
      <c r="E3" s="61" t="s">
        <v>134</v>
      </c>
      <c r="F3" s="175" t="s">
        <v>1</v>
      </c>
      <c r="G3" s="63"/>
      <c r="H3" s="94" t="s">
        <v>135</v>
      </c>
    </row>
    <row r="4" spans="1:8" ht="16.5" customHeight="1" x14ac:dyDescent="0.25">
      <c r="A4" s="139"/>
      <c r="E4" s="550"/>
      <c r="F4" s="550"/>
      <c r="G4" s="550"/>
      <c r="H4" s="551"/>
    </row>
    <row r="5" spans="1:8" ht="16.5" customHeight="1" x14ac:dyDescent="0.25">
      <c r="A5" s="140">
        <v>4</v>
      </c>
      <c r="B5" s="141" t="s">
        <v>395</v>
      </c>
      <c r="E5" s="552"/>
      <c r="F5" s="552"/>
      <c r="G5" s="552"/>
      <c r="H5" s="553"/>
    </row>
    <row r="6" spans="1:8" ht="16.5" customHeight="1" x14ac:dyDescent="0.25">
      <c r="A6" s="139"/>
      <c r="E6" s="552"/>
      <c r="F6" s="552"/>
      <c r="G6" s="552"/>
      <c r="H6" s="553"/>
    </row>
    <row r="7" spans="1:8" ht="16.5" customHeight="1" thickBot="1" x14ac:dyDescent="0.3">
      <c r="A7" s="99" t="s">
        <v>396</v>
      </c>
      <c r="B7" s="69" t="s">
        <v>397</v>
      </c>
      <c r="C7" s="73"/>
      <c r="E7" s="554"/>
      <c r="F7" s="554"/>
      <c r="G7" s="554"/>
      <c r="H7" s="555"/>
    </row>
    <row r="8" spans="1:8" ht="16.5" customHeight="1" thickBot="1" x14ac:dyDescent="0.3">
      <c r="A8" s="59" t="s">
        <v>398</v>
      </c>
      <c r="B8" s="142" t="s">
        <v>399</v>
      </c>
      <c r="C8" s="84" t="s">
        <v>143</v>
      </c>
      <c r="D8" s="142">
        <v>1</v>
      </c>
      <c r="E8" s="259">
        <v>0</v>
      </c>
      <c r="F8" s="176" t="s">
        <v>143</v>
      </c>
      <c r="G8" s="313">
        <v>0</v>
      </c>
      <c r="H8" s="260">
        <f>G8+(G8*0.15)</f>
        <v>0</v>
      </c>
    </row>
    <row r="9" spans="1:8" ht="16.5" customHeight="1" thickBot="1" x14ac:dyDescent="0.3">
      <c r="A9" s="23" t="s">
        <v>400</v>
      </c>
      <c r="B9" s="84" t="s">
        <v>401</v>
      </c>
      <c r="C9" s="144" t="s">
        <v>143</v>
      </c>
      <c r="D9" s="142">
        <v>1</v>
      </c>
      <c r="E9" s="259">
        <v>0</v>
      </c>
      <c r="F9" s="176" t="s">
        <v>143</v>
      </c>
      <c r="G9" s="313">
        <v>0</v>
      </c>
      <c r="H9" s="260">
        <f t="shared" ref="H9:H72" si="0">G9+(G9*0.15)</f>
        <v>0</v>
      </c>
    </row>
    <row r="10" spans="1:8" ht="36" customHeight="1" thickBot="1" x14ac:dyDescent="0.3">
      <c r="A10" s="23" t="s">
        <v>402</v>
      </c>
      <c r="B10" s="84" t="s">
        <v>403</v>
      </c>
      <c r="C10" s="144" t="s">
        <v>143</v>
      </c>
      <c r="D10" s="142">
        <v>1</v>
      </c>
      <c r="E10" s="259">
        <v>0</v>
      </c>
      <c r="F10" s="176" t="s">
        <v>143</v>
      </c>
      <c r="G10" s="313">
        <v>0</v>
      </c>
      <c r="H10" s="260">
        <f t="shared" si="0"/>
        <v>0</v>
      </c>
    </row>
    <row r="11" spans="1:8" ht="16.5" customHeight="1" thickBot="1" x14ac:dyDescent="0.3">
      <c r="A11" s="23" t="s">
        <v>404</v>
      </c>
      <c r="B11" s="84" t="s">
        <v>405</v>
      </c>
      <c r="C11" s="144" t="s">
        <v>143</v>
      </c>
      <c r="D11" s="142">
        <v>1</v>
      </c>
      <c r="E11" s="259">
        <v>0</v>
      </c>
      <c r="F11" s="176" t="s">
        <v>143</v>
      </c>
      <c r="G11" s="313">
        <v>0</v>
      </c>
      <c r="H11" s="260">
        <f t="shared" si="0"/>
        <v>0</v>
      </c>
    </row>
    <row r="12" spans="1:8" ht="32.1" customHeight="1" thickBot="1" x14ac:dyDescent="0.3">
      <c r="A12" s="23" t="s">
        <v>406</v>
      </c>
      <c r="B12" s="84" t="s">
        <v>403</v>
      </c>
      <c r="C12" s="144" t="s">
        <v>143</v>
      </c>
      <c r="D12" s="142">
        <v>1</v>
      </c>
      <c r="E12" s="259">
        <v>0</v>
      </c>
      <c r="F12" s="176" t="s">
        <v>143</v>
      </c>
      <c r="G12" s="313">
        <v>0</v>
      </c>
      <c r="H12" s="260">
        <f t="shared" si="0"/>
        <v>0</v>
      </c>
    </row>
    <row r="13" spans="1:8" ht="24" customHeight="1" thickBot="1" x14ac:dyDescent="0.3">
      <c r="A13" s="23" t="s">
        <v>407</v>
      </c>
      <c r="B13" s="84" t="s">
        <v>408</v>
      </c>
      <c r="C13" s="144" t="s">
        <v>143</v>
      </c>
      <c r="D13" s="142">
        <v>1</v>
      </c>
      <c r="E13" s="259">
        <v>0</v>
      </c>
      <c r="F13" s="176" t="s">
        <v>143</v>
      </c>
      <c r="G13" s="313">
        <v>0</v>
      </c>
      <c r="H13" s="260">
        <f t="shared" si="0"/>
        <v>0</v>
      </c>
    </row>
    <row r="14" spans="1:8" ht="16.5" customHeight="1" thickBot="1" x14ac:dyDescent="0.3">
      <c r="A14" s="23" t="s">
        <v>409</v>
      </c>
      <c r="B14" s="84" t="s">
        <v>410</v>
      </c>
      <c r="C14" s="144" t="s">
        <v>143</v>
      </c>
      <c r="D14" s="142">
        <v>1</v>
      </c>
      <c r="E14" s="259">
        <v>0</v>
      </c>
      <c r="F14" s="176" t="s">
        <v>143</v>
      </c>
      <c r="G14" s="313">
        <v>0</v>
      </c>
      <c r="H14" s="260">
        <f t="shared" si="0"/>
        <v>0</v>
      </c>
    </row>
    <row r="15" spans="1:8" ht="16.5" customHeight="1" thickBot="1" x14ac:dyDescent="0.3">
      <c r="A15" s="23" t="s">
        <v>411</v>
      </c>
      <c r="B15" s="84" t="s">
        <v>412</v>
      </c>
      <c r="C15" s="144" t="s">
        <v>143</v>
      </c>
      <c r="D15" s="142">
        <v>1</v>
      </c>
      <c r="E15" s="259">
        <v>0</v>
      </c>
      <c r="F15" s="176" t="s">
        <v>143</v>
      </c>
      <c r="G15" s="313">
        <v>0</v>
      </c>
      <c r="H15" s="260">
        <f t="shared" si="0"/>
        <v>0</v>
      </c>
    </row>
    <row r="16" spans="1:8" ht="24.95" customHeight="1" thickBot="1" x14ac:dyDescent="0.3">
      <c r="A16" s="23" t="s">
        <v>413</v>
      </c>
      <c r="B16" s="84" t="s">
        <v>414</v>
      </c>
      <c r="C16" s="144" t="s">
        <v>143</v>
      </c>
      <c r="D16" s="142">
        <v>1</v>
      </c>
      <c r="E16" s="259">
        <v>0</v>
      </c>
      <c r="F16" s="176" t="s">
        <v>143</v>
      </c>
      <c r="G16" s="313">
        <v>0</v>
      </c>
      <c r="H16" s="260">
        <f t="shared" si="0"/>
        <v>0</v>
      </c>
    </row>
    <row r="17" spans="1:11" ht="35.1" customHeight="1" thickBot="1" x14ac:dyDescent="0.3">
      <c r="A17" s="23" t="s">
        <v>415</v>
      </c>
      <c r="B17" s="84" t="s">
        <v>416</v>
      </c>
      <c r="C17" s="144" t="s">
        <v>143</v>
      </c>
      <c r="D17" s="142">
        <v>1</v>
      </c>
      <c r="E17" s="259">
        <v>0</v>
      </c>
      <c r="F17" s="176" t="s">
        <v>143</v>
      </c>
      <c r="G17" s="313">
        <v>0</v>
      </c>
      <c r="H17" s="260">
        <f t="shared" si="0"/>
        <v>0</v>
      </c>
    </row>
    <row r="18" spans="1:11" ht="16.5" customHeight="1" thickBot="1" x14ac:dyDescent="0.3">
      <c r="A18" s="115"/>
      <c r="B18" s="103"/>
      <c r="C18" s="103"/>
      <c r="D18" s="103"/>
      <c r="E18" s="259"/>
      <c r="F18" s="176"/>
      <c r="G18" s="313"/>
      <c r="H18" s="260"/>
    </row>
    <row r="19" spans="1:11" ht="16.5" customHeight="1" thickBot="1" x14ac:dyDescent="0.3">
      <c r="A19" s="145" t="s">
        <v>417</v>
      </c>
      <c r="B19" s="146" t="s">
        <v>418</v>
      </c>
      <c r="C19" s="103"/>
      <c r="D19" s="96"/>
      <c r="E19" s="259"/>
      <c r="F19" s="176"/>
      <c r="G19" s="313"/>
      <c r="H19" s="260"/>
    </row>
    <row r="20" spans="1:11" ht="16.5" customHeight="1" thickBot="1" x14ac:dyDescent="0.3">
      <c r="A20" s="59" t="s">
        <v>419</v>
      </c>
      <c r="B20" s="142" t="s">
        <v>420</v>
      </c>
      <c r="C20" s="144" t="s">
        <v>143</v>
      </c>
      <c r="D20" s="96">
        <v>1</v>
      </c>
      <c r="E20" s="259">
        <v>0</v>
      </c>
      <c r="F20" s="176" t="s">
        <v>143</v>
      </c>
      <c r="G20" s="313">
        <v>0</v>
      </c>
      <c r="H20" s="260">
        <f t="shared" si="0"/>
        <v>0</v>
      </c>
    </row>
    <row r="21" spans="1:11" ht="16.5" customHeight="1" thickBot="1" x14ac:dyDescent="0.3">
      <c r="A21" s="23" t="s">
        <v>421</v>
      </c>
      <c r="B21" s="84" t="s">
        <v>422</v>
      </c>
      <c r="C21" s="144" t="s">
        <v>143</v>
      </c>
      <c r="D21" s="96">
        <v>1</v>
      </c>
      <c r="E21" s="259">
        <v>0</v>
      </c>
      <c r="F21" s="176" t="s">
        <v>143</v>
      </c>
      <c r="G21" s="313">
        <v>0</v>
      </c>
      <c r="H21" s="260">
        <f t="shared" si="0"/>
        <v>0</v>
      </c>
    </row>
    <row r="22" spans="1:11" ht="16.5" customHeight="1" thickBot="1" x14ac:dyDescent="0.3">
      <c r="A22" s="23" t="s">
        <v>423</v>
      </c>
      <c r="B22" s="84" t="s">
        <v>424</v>
      </c>
      <c r="C22" s="144" t="s">
        <v>143</v>
      </c>
      <c r="D22" s="96">
        <v>1</v>
      </c>
      <c r="E22" s="259">
        <v>0</v>
      </c>
      <c r="F22" s="176" t="s">
        <v>143</v>
      </c>
      <c r="G22" s="313">
        <v>0</v>
      </c>
      <c r="H22" s="260">
        <f t="shared" si="0"/>
        <v>0</v>
      </c>
    </row>
    <row r="23" spans="1:11" ht="16.5" customHeight="1" thickBot="1" x14ac:dyDescent="0.3">
      <c r="A23" s="23" t="s">
        <v>425</v>
      </c>
      <c r="B23" s="84" t="s">
        <v>426</v>
      </c>
      <c r="C23" s="144" t="s">
        <v>143</v>
      </c>
      <c r="D23" s="96">
        <v>1</v>
      </c>
      <c r="E23" s="259">
        <v>0</v>
      </c>
      <c r="F23" s="176" t="s">
        <v>143</v>
      </c>
      <c r="G23" s="313">
        <v>0</v>
      </c>
      <c r="H23" s="260">
        <f t="shared" si="0"/>
        <v>0</v>
      </c>
    </row>
    <row r="24" spans="1:11" ht="16.5" customHeight="1" thickBot="1" x14ac:dyDescent="0.3">
      <c r="A24" s="107"/>
      <c r="B24" s="147"/>
      <c r="C24" s="548"/>
      <c r="D24" s="148"/>
      <c r="E24" s="259"/>
      <c r="F24" s="262"/>
      <c r="G24" s="313"/>
      <c r="H24" s="260"/>
    </row>
    <row r="25" spans="1:11" ht="16.5" customHeight="1" thickBot="1" x14ac:dyDescent="0.3">
      <c r="A25" s="116" t="s">
        <v>427</v>
      </c>
      <c r="B25" s="69" t="s">
        <v>428</v>
      </c>
      <c r="C25" s="549"/>
      <c r="D25" s="21"/>
      <c r="E25" s="259"/>
      <c r="F25" s="115"/>
      <c r="G25" s="313"/>
      <c r="H25" s="260"/>
    </row>
    <row r="26" spans="1:11" ht="16.5" customHeight="1" thickBot="1" x14ac:dyDescent="0.3">
      <c r="A26" s="150" t="s">
        <v>429</v>
      </c>
      <c r="B26" s="151" t="s">
        <v>430</v>
      </c>
      <c r="C26" s="84" t="s">
        <v>143</v>
      </c>
      <c r="D26" s="113">
        <v>1</v>
      </c>
      <c r="E26" s="259">
        <v>0</v>
      </c>
      <c r="F26" s="176" t="s">
        <v>143</v>
      </c>
      <c r="G26" s="313">
        <v>0</v>
      </c>
      <c r="H26" s="260">
        <f t="shared" si="0"/>
        <v>0</v>
      </c>
    </row>
    <row r="27" spans="1:11" ht="16.5" customHeight="1" thickBot="1" x14ac:dyDescent="0.3">
      <c r="A27" s="54" t="s">
        <v>431</v>
      </c>
      <c r="B27" s="19" t="s">
        <v>432</v>
      </c>
      <c r="C27" s="152" t="s">
        <v>143</v>
      </c>
      <c r="D27" s="113">
        <v>1</v>
      </c>
      <c r="E27" s="259">
        <v>0</v>
      </c>
      <c r="F27" s="176" t="s">
        <v>143</v>
      </c>
      <c r="G27" s="313">
        <v>0</v>
      </c>
      <c r="H27" s="260">
        <f t="shared" si="0"/>
        <v>0</v>
      </c>
    </row>
    <row r="28" spans="1:11" ht="16.5" customHeight="1" thickBot="1" x14ac:dyDescent="0.3">
      <c r="A28" s="54" t="s">
        <v>433</v>
      </c>
      <c r="B28" s="19" t="s">
        <v>434</v>
      </c>
      <c r="C28" s="152" t="s">
        <v>143</v>
      </c>
      <c r="D28" s="113">
        <v>1</v>
      </c>
      <c r="E28" s="259">
        <v>0</v>
      </c>
      <c r="F28" s="176" t="s">
        <v>143</v>
      </c>
      <c r="G28" s="313">
        <v>0</v>
      </c>
      <c r="H28" s="260">
        <f t="shared" si="0"/>
        <v>0</v>
      </c>
      <c r="K28" s="317"/>
    </row>
    <row r="29" spans="1:11" ht="16.5" customHeight="1" thickBot="1" x14ac:dyDescent="0.3">
      <c r="A29" s="54" t="s">
        <v>435</v>
      </c>
      <c r="B29" s="19" t="s">
        <v>436</v>
      </c>
      <c r="C29" s="152" t="s">
        <v>143</v>
      </c>
      <c r="D29" s="113">
        <v>1</v>
      </c>
      <c r="E29" s="259">
        <v>0</v>
      </c>
      <c r="F29" s="176" t="s">
        <v>143</v>
      </c>
      <c r="G29" s="313">
        <v>0</v>
      </c>
      <c r="H29" s="260">
        <f t="shared" si="0"/>
        <v>0</v>
      </c>
      <c r="K29" s="316"/>
    </row>
    <row r="30" spans="1:11" ht="16.5" customHeight="1" thickBot="1" x14ac:dyDescent="0.3">
      <c r="A30" s="54" t="s">
        <v>437</v>
      </c>
      <c r="B30" s="19" t="s">
        <v>438</v>
      </c>
      <c r="C30" s="152" t="s">
        <v>143</v>
      </c>
      <c r="D30" s="113">
        <v>1</v>
      </c>
      <c r="E30" s="259">
        <v>0</v>
      </c>
      <c r="F30" s="176" t="s">
        <v>143</v>
      </c>
      <c r="G30" s="313">
        <v>0</v>
      </c>
      <c r="H30" s="260">
        <f t="shared" si="0"/>
        <v>0</v>
      </c>
    </row>
    <row r="31" spans="1:11" ht="16.5" customHeight="1" thickBot="1" x14ac:dyDescent="0.3">
      <c r="A31" s="54" t="s">
        <v>439</v>
      </c>
      <c r="B31" s="19" t="s">
        <v>440</v>
      </c>
      <c r="C31" s="152" t="s">
        <v>143</v>
      </c>
      <c r="D31" s="113">
        <v>1</v>
      </c>
      <c r="E31" s="259">
        <v>0</v>
      </c>
      <c r="F31" s="176" t="s">
        <v>143</v>
      </c>
      <c r="G31" s="313">
        <v>0</v>
      </c>
      <c r="H31" s="320">
        <f t="shared" si="0"/>
        <v>0</v>
      </c>
    </row>
    <row r="32" spans="1:11" ht="16.5" customHeight="1" thickBot="1" x14ac:dyDescent="0.3">
      <c r="A32" s="54" t="s">
        <v>441</v>
      </c>
      <c r="B32" s="19" t="s">
        <v>442</v>
      </c>
      <c r="C32" s="152" t="s">
        <v>143</v>
      </c>
      <c r="D32" s="113">
        <v>1</v>
      </c>
      <c r="E32" s="259">
        <v>0</v>
      </c>
      <c r="F32" s="176" t="s">
        <v>143</v>
      </c>
      <c r="G32" s="313">
        <v>0</v>
      </c>
      <c r="H32" s="320">
        <f t="shared" si="0"/>
        <v>0</v>
      </c>
    </row>
    <row r="33" spans="1:8" ht="16.5" customHeight="1" thickBot="1" x14ac:dyDescent="0.3">
      <c r="A33" s="54" t="s">
        <v>443</v>
      </c>
      <c r="B33" s="19" t="s">
        <v>442</v>
      </c>
      <c r="C33" s="152" t="s">
        <v>143</v>
      </c>
      <c r="D33" s="113">
        <v>1</v>
      </c>
      <c r="E33" s="259">
        <v>0</v>
      </c>
      <c r="F33" s="176" t="s">
        <v>143</v>
      </c>
      <c r="G33" s="313">
        <v>0</v>
      </c>
      <c r="H33" s="320">
        <f t="shared" si="0"/>
        <v>0</v>
      </c>
    </row>
    <row r="34" spans="1:8" ht="16.5" customHeight="1" thickBot="1" x14ac:dyDescent="0.3">
      <c r="A34" s="54" t="s">
        <v>444</v>
      </c>
      <c r="B34" s="19" t="s">
        <v>445</v>
      </c>
      <c r="C34" s="152" t="s">
        <v>143</v>
      </c>
      <c r="D34" s="113">
        <v>1</v>
      </c>
      <c r="E34" s="259">
        <v>0</v>
      </c>
      <c r="F34" s="176" t="s">
        <v>143</v>
      </c>
      <c r="G34" s="313">
        <v>0</v>
      </c>
      <c r="H34" s="320">
        <f t="shared" si="0"/>
        <v>0</v>
      </c>
    </row>
    <row r="35" spans="1:8" ht="16.5" customHeight="1" thickBot="1" x14ac:dyDescent="0.3">
      <c r="A35" s="54" t="s">
        <v>446</v>
      </c>
      <c r="B35" s="19" t="s">
        <v>447</v>
      </c>
      <c r="C35" s="152" t="s">
        <v>143</v>
      </c>
      <c r="D35" s="113">
        <v>1</v>
      </c>
      <c r="E35" s="259">
        <v>0</v>
      </c>
      <c r="F35" s="176" t="s">
        <v>143</v>
      </c>
      <c r="G35" s="313">
        <v>0</v>
      </c>
      <c r="H35" s="320">
        <f t="shared" si="0"/>
        <v>0</v>
      </c>
    </row>
    <row r="36" spans="1:8" ht="16.5" customHeight="1" thickBot="1" x14ac:dyDescent="0.3">
      <c r="A36" s="54" t="s">
        <v>448</v>
      </c>
      <c r="B36" s="19" t="s">
        <v>449</v>
      </c>
      <c r="C36" s="152" t="s">
        <v>143</v>
      </c>
      <c r="D36" s="113">
        <v>1</v>
      </c>
      <c r="E36" s="259">
        <v>0</v>
      </c>
      <c r="F36" s="176" t="s">
        <v>143</v>
      </c>
      <c r="G36" s="313">
        <v>0</v>
      </c>
      <c r="H36" s="320">
        <f t="shared" si="0"/>
        <v>0</v>
      </c>
    </row>
    <row r="37" spans="1:8" ht="16.5" customHeight="1" thickBot="1" x14ac:dyDescent="0.3">
      <c r="A37" s="118" t="s">
        <v>450</v>
      </c>
      <c r="B37" s="55" t="s">
        <v>451</v>
      </c>
      <c r="C37" s="152" t="s">
        <v>143</v>
      </c>
      <c r="D37" s="113">
        <v>1</v>
      </c>
      <c r="E37" s="259">
        <v>0</v>
      </c>
      <c r="F37" s="176" t="s">
        <v>143</v>
      </c>
      <c r="G37" s="313">
        <v>0</v>
      </c>
      <c r="H37" s="320">
        <f t="shared" si="0"/>
        <v>0</v>
      </c>
    </row>
    <row r="38" spans="1:8" ht="16.5" customHeight="1" thickBot="1" x14ac:dyDescent="0.3">
      <c r="A38" s="257"/>
      <c r="B38" s="171"/>
      <c r="C38" s="15"/>
      <c r="D38" s="15"/>
      <c r="E38" s="259"/>
      <c r="F38" s="15"/>
      <c r="G38" s="313"/>
      <c r="H38" s="260"/>
    </row>
    <row r="39" spans="1:8" ht="16.5" customHeight="1" thickBot="1" x14ac:dyDescent="0.3">
      <c r="A39" s="258"/>
      <c r="B39" s="172"/>
      <c r="C39" s="19"/>
      <c r="D39" s="19"/>
      <c r="E39" s="259"/>
      <c r="F39" s="256"/>
      <c r="G39" s="313"/>
      <c r="H39" s="260"/>
    </row>
    <row r="40" spans="1:8" ht="30" customHeight="1" thickBot="1" x14ac:dyDescent="0.3">
      <c r="A40" s="153" t="s">
        <v>452</v>
      </c>
      <c r="B40" s="146" t="s">
        <v>453</v>
      </c>
      <c r="C40" s="103"/>
      <c r="D40" s="96"/>
      <c r="E40" s="259"/>
      <c r="F40" s="176"/>
      <c r="G40" s="313"/>
      <c r="H40" s="260"/>
    </row>
    <row r="41" spans="1:8" ht="32.1" customHeight="1" thickBot="1" x14ac:dyDescent="0.3">
      <c r="A41" s="68" t="s">
        <v>454</v>
      </c>
      <c r="B41" s="142" t="s">
        <v>455</v>
      </c>
      <c r="C41" s="144" t="s">
        <v>143</v>
      </c>
      <c r="D41" s="142">
        <v>1</v>
      </c>
      <c r="E41" s="259">
        <v>0</v>
      </c>
      <c r="F41" s="176" t="s">
        <v>143</v>
      </c>
      <c r="G41" s="313">
        <v>0</v>
      </c>
      <c r="H41" s="320">
        <f>G41+(G41*0.1)</f>
        <v>0</v>
      </c>
    </row>
    <row r="42" spans="1:8" ht="24.95" customHeight="1" thickBot="1" x14ac:dyDescent="0.3">
      <c r="A42" s="71" t="s">
        <v>456</v>
      </c>
      <c r="B42" s="84" t="s">
        <v>457</v>
      </c>
      <c r="C42" s="144" t="s">
        <v>143</v>
      </c>
      <c r="D42" s="142">
        <v>1</v>
      </c>
      <c r="E42" s="259">
        <v>0</v>
      </c>
      <c r="F42" s="176" t="s">
        <v>143</v>
      </c>
      <c r="G42" s="313">
        <v>0</v>
      </c>
      <c r="H42" s="320">
        <f>G42+(G42*0.1)</f>
        <v>0</v>
      </c>
    </row>
    <row r="43" spans="1:8" ht="30" customHeight="1" thickBot="1" x14ac:dyDescent="0.3">
      <c r="A43" s="71" t="s">
        <v>458</v>
      </c>
      <c r="B43" s="84" t="s">
        <v>459</v>
      </c>
      <c r="C43" s="144" t="s">
        <v>143</v>
      </c>
      <c r="D43" s="142">
        <v>1</v>
      </c>
      <c r="E43" s="259">
        <v>0</v>
      </c>
      <c r="F43" s="176" t="s">
        <v>143</v>
      </c>
      <c r="G43" s="313">
        <v>0</v>
      </c>
      <c r="H43" s="320">
        <f>G43+(G43*0.1)</f>
        <v>0</v>
      </c>
    </row>
    <row r="44" spans="1:8" ht="26.1" customHeight="1" thickBot="1" x14ac:dyDescent="0.3">
      <c r="A44" s="71" t="s">
        <v>460</v>
      </c>
      <c r="B44" s="84" t="s">
        <v>461</v>
      </c>
      <c r="C44" s="144" t="s">
        <v>143</v>
      </c>
      <c r="D44" s="142">
        <v>1</v>
      </c>
      <c r="E44" s="259">
        <v>0</v>
      </c>
      <c r="F44" s="176" t="s">
        <v>143</v>
      </c>
      <c r="G44" s="313">
        <v>0</v>
      </c>
      <c r="H44" s="320">
        <f>G44+(G44*0.1)</f>
        <v>0</v>
      </c>
    </row>
    <row r="45" spans="1:8" ht="30.95" customHeight="1" thickBot="1" x14ac:dyDescent="0.3">
      <c r="A45" s="71" t="s">
        <v>462</v>
      </c>
      <c r="B45" s="84" t="s">
        <v>463</v>
      </c>
      <c r="C45" s="144" t="s">
        <v>143</v>
      </c>
      <c r="D45" s="142">
        <v>1</v>
      </c>
      <c r="E45" s="259">
        <v>0</v>
      </c>
      <c r="F45" s="176" t="s">
        <v>143</v>
      </c>
      <c r="G45" s="313">
        <v>0</v>
      </c>
      <c r="H45" s="320">
        <f>G45+(G45*0.1)</f>
        <v>0</v>
      </c>
    </row>
    <row r="46" spans="1:8" ht="16.5" customHeight="1" thickBot="1" x14ac:dyDescent="0.3">
      <c r="A46" s="23"/>
      <c r="B46" s="84"/>
      <c r="C46" s="84"/>
      <c r="D46" s="84"/>
      <c r="E46" s="259"/>
      <c r="F46" s="176"/>
      <c r="G46" s="313"/>
      <c r="H46" s="320"/>
    </row>
    <row r="47" spans="1:8" ht="16.5" customHeight="1" thickBot="1" x14ac:dyDescent="0.3">
      <c r="A47" s="154" t="s">
        <v>464</v>
      </c>
      <c r="B47" s="155" t="s">
        <v>465</v>
      </c>
      <c r="C47" s="84"/>
      <c r="D47" s="148"/>
      <c r="E47" s="259"/>
      <c r="F47" s="176"/>
      <c r="G47" s="313"/>
      <c r="H47" s="320"/>
    </row>
    <row r="48" spans="1:8" ht="16.5" customHeight="1" thickBot="1" x14ac:dyDescent="0.3">
      <c r="A48" s="59" t="s">
        <v>466</v>
      </c>
      <c r="B48" s="142" t="s">
        <v>467</v>
      </c>
      <c r="C48" s="144" t="s">
        <v>143</v>
      </c>
      <c r="D48" s="142">
        <v>1</v>
      </c>
      <c r="E48" s="259">
        <v>0</v>
      </c>
      <c r="F48" s="176" t="s">
        <v>143</v>
      </c>
      <c r="G48" s="313">
        <v>0</v>
      </c>
      <c r="H48" s="320">
        <f>G48+(G48*0.07)</f>
        <v>0</v>
      </c>
    </row>
    <row r="49" spans="1:8" ht="16.5" customHeight="1" thickBot="1" x14ac:dyDescent="0.3">
      <c r="A49" s="23" t="s">
        <v>468</v>
      </c>
      <c r="B49" s="84" t="s">
        <v>469</v>
      </c>
      <c r="C49" s="144" t="s">
        <v>143</v>
      </c>
      <c r="D49" s="142">
        <v>1</v>
      </c>
      <c r="E49" s="259">
        <v>0</v>
      </c>
      <c r="F49" s="176" t="s">
        <v>143</v>
      </c>
      <c r="G49" s="313">
        <v>0</v>
      </c>
      <c r="H49" s="320">
        <f t="shared" ref="H49:H53" si="1">G49+(G49*0.07)</f>
        <v>0</v>
      </c>
    </row>
    <row r="50" spans="1:8" ht="16.5" customHeight="1" thickBot="1" x14ac:dyDescent="0.3">
      <c r="A50" s="23" t="s">
        <v>470</v>
      </c>
      <c r="B50" s="84" t="s">
        <v>471</v>
      </c>
      <c r="C50" s="144" t="s">
        <v>143</v>
      </c>
      <c r="D50" s="142">
        <v>1</v>
      </c>
      <c r="E50" s="259">
        <v>0</v>
      </c>
      <c r="F50" s="176" t="s">
        <v>143</v>
      </c>
      <c r="G50" s="313">
        <v>0</v>
      </c>
      <c r="H50" s="320">
        <f t="shared" si="1"/>
        <v>0</v>
      </c>
    </row>
    <row r="51" spans="1:8" ht="16.5" customHeight="1" thickBot="1" x14ac:dyDescent="0.3">
      <c r="A51" s="23" t="s">
        <v>472</v>
      </c>
      <c r="B51" s="84" t="s">
        <v>473</v>
      </c>
      <c r="C51" s="144" t="s">
        <v>143</v>
      </c>
      <c r="D51" s="142">
        <v>1</v>
      </c>
      <c r="E51" s="259">
        <v>0</v>
      </c>
      <c r="F51" s="176" t="s">
        <v>143</v>
      </c>
      <c r="G51" s="313">
        <v>0</v>
      </c>
      <c r="H51" s="320">
        <f t="shared" si="1"/>
        <v>0</v>
      </c>
    </row>
    <row r="52" spans="1:8" ht="16.5" customHeight="1" thickBot="1" x14ac:dyDescent="0.3">
      <c r="A52" s="23" t="s">
        <v>474</v>
      </c>
      <c r="B52" s="84" t="s">
        <v>475</v>
      </c>
      <c r="C52" s="144" t="s">
        <v>143</v>
      </c>
      <c r="D52" s="142">
        <v>1</v>
      </c>
      <c r="E52" s="259">
        <v>0</v>
      </c>
      <c r="F52" s="176" t="s">
        <v>143</v>
      </c>
      <c r="G52" s="313">
        <v>0</v>
      </c>
      <c r="H52" s="320">
        <f t="shared" si="1"/>
        <v>0</v>
      </c>
    </row>
    <row r="53" spans="1:8" ht="16.5" customHeight="1" thickBot="1" x14ac:dyDescent="0.3">
      <c r="A53" s="23" t="s">
        <v>476</v>
      </c>
      <c r="B53" s="84" t="s">
        <v>477</v>
      </c>
      <c r="C53" s="144" t="s">
        <v>143</v>
      </c>
      <c r="D53" s="142">
        <v>1</v>
      </c>
      <c r="E53" s="259">
        <v>0</v>
      </c>
      <c r="F53" s="176" t="s">
        <v>143</v>
      </c>
      <c r="G53" s="313">
        <v>0</v>
      </c>
      <c r="H53" s="320">
        <f t="shared" si="1"/>
        <v>0</v>
      </c>
    </row>
    <row r="54" spans="1:8" ht="16.5" customHeight="1" thickBot="1" x14ac:dyDescent="0.3">
      <c r="A54" s="23"/>
      <c r="B54" s="84"/>
      <c r="C54" s="84"/>
      <c r="D54" s="84"/>
      <c r="E54" s="259"/>
      <c r="F54" s="176"/>
      <c r="G54" s="313"/>
      <c r="H54" s="260"/>
    </row>
    <row r="55" spans="1:8" ht="16.5" customHeight="1" thickBot="1" x14ac:dyDescent="0.3">
      <c r="A55" s="81" t="s">
        <v>478</v>
      </c>
      <c r="B55" s="156" t="s">
        <v>479</v>
      </c>
      <c r="C55" s="84"/>
      <c r="D55" s="84"/>
      <c r="E55" s="259"/>
      <c r="F55" s="176"/>
      <c r="G55" s="313"/>
      <c r="H55" s="260"/>
    </row>
    <row r="56" spans="1:8" ht="16.5" customHeight="1" thickBot="1" x14ac:dyDescent="0.3">
      <c r="A56" s="81"/>
      <c r="B56" s="156"/>
      <c r="C56" s="84"/>
      <c r="D56" s="84"/>
      <c r="E56" s="259"/>
      <c r="F56" s="176"/>
      <c r="G56" s="313"/>
      <c r="H56" s="260"/>
    </row>
    <row r="57" spans="1:8" ht="16.5" customHeight="1" thickBot="1" x14ac:dyDescent="0.3">
      <c r="A57" s="157" t="s">
        <v>480</v>
      </c>
      <c r="B57" s="155" t="s">
        <v>481</v>
      </c>
      <c r="C57" s="84"/>
      <c r="D57" s="148"/>
      <c r="E57" s="259"/>
      <c r="F57" s="176"/>
      <c r="G57" s="313"/>
      <c r="H57" s="260"/>
    </row>
    <row r="58" spans="1:8" ht="16.5" customHeight="1" thickBot="1" x14ac:dyDescent="0.3">
      <c r="A58" s="158" t="s">
        <v>482</v>
      </c>
      <c r="B58" s="142" t="s">
        <v>483</v>
      </c>
      <c r="C58" s="144" t="s">
        <v>143</v>
      </c>
      <c r="D58" s="142">
        <v>1</v>
      </c>
      <c r="E58" s="259">
        <v>0</v>
      </c>
      <c r="F58" s="176" t="s">
        <v>143</v>
      </c>
      <c r="G58" s="313">
        <v>0</v>
      </c>
      <c r="H58" s="260">
        <f t="shared" si="0"/>
        <v>0</v>
      </c>
    </row>
    <row r="59" spans="1:8" ht="16.5" customHeight="1" thickBot="1" x14ac:dyDescent="0.3">
      <c r="A59" s="81" t="s">
        <v>484</v>
      </c>
      <c r="B59" s="84" t="s">
        <v>485</v>
      </c>
      <c r="C59" s="144" t="s">
        <v>143</v>
      </c>
      <c r="D59" s="142">
        <v>1</v>
      </c>
      <c r="E59" s="259">
        <v>0</v>
      </c>
      <c r="F59" s="176" t="s">
        <v>143</v>
      </c>
      <c r="G59" s="313">
        <v>0</v>
      </c>
      <c r="H59" s="260">
        <f t="shared" si="0"/>
        <v>0</v>
      </c>
    </row>
    <row r="60" spans="1:8" ht="16.5" customHeight="1" thickBot="1" x14ac:dyDescent="0.3">
      <c r="A60" s="81" t="s">
        <v>486</v>
      </c>
      <c r="B60" s="84" t="s">
        <v>487</v>
      </c>
      <c r="C60" s="144" t="s">
        <v>143</v>
      </c>
      <c r="D60" s="142">
        <v>1</v>
      </c>
      <c r="E60" s="259">
        <v>0</v>
      </c>
      <c r="F60" s="176" t="s">
        <v>143</v>
      </c>
      <c r="G60" s="313">
        <v>0</v>
      </c>
      <c r="H60" s="260">
        <f t="shared" si="0"/>
        <v>0</v>
      </c>
    </row>
    <row r="61" spans="1:8" ht="16.5" customHeight="1" thickBot="1" x14ac:dyDescent="0.3">
      <c r="A61" s="81"/>
      <c r="B61" s="84"/>
      <c r="C61" s="84"/>
      <c r="D61" s="84"/>
      <c r="E61" s="259"/>
      <c r="F61" s="176"/>
      <c r="G61" s="313"/>
      <c r="H61" s="260"/>
    </row>
    <row r="62" spans="1:8" ht="16.5" customHeight="1" thickBot="1" x14ac:dyDescent="0.3">
      <c r="A62" s="157" t="s">
        <v>488</v>
      </c>
      <c r="B62" s="155" t="s">
        <v>489</v>
      </c>
      <c r="C62" s="84"/>
      <c r="D62" s="148"/>
      <c r="E62" s="259"/>
      <c r="F62" s="176"/>
      <c r="G62" s="313"/>
      <c r="H62" s="260"/>
    </row>
    <row r="63" spans="1:8" ht="16.5" customHeight="1" thickBot="1" x14ac:dyDescent="0.3">
      <c r="A63" s="158" t="s">
        <v>490</v>
      </c>
      <c r="B63" s="142" t="s">
        <v>491</v>
      </c>
      <c r="C63" s="144" t="s">
        <v>143</v>
      </c>
      <c r="D63" s="142">
        <v>1</v>
      </c>
      <c r="E63" s="259">
        <v>0</v>
      </c>
      <c r="F63" s="176" t="s">
        <v>143</v>
      </c>
      <c r="G63" s="313">
        <v>0</v>
      </c>
      <c r="H63" s="320">
        <f t="shared" si="0"/>
        <v>0</v>
      </c>
    </row>
    <row r="64" spans="1:8" ht="16.5" customHeight="1" thickBot="1" x14ac:dyDescent="0.3">
      <c r="A64" s="81" t="s">
        <v>492</v>
      </c>
      <c r="B64" s="84" t="s">
        <v>493</v>
      </c>
      <c r="C64" s="144" t="s">
        <v>143</v>
      </c>
      <c r="D64" s="142">
        <v>1</v>
      </c>
      <c r="E64" s="259">
        <v>0</v>
      </c>
      <c r="F64" s="176" t="s">
        <v>143</v>
      </c>
      <c r="G64" s="313">
        <v>0</v>
      </c>
      <c r="H64" s="260">
        <f t="shared" si="0"/>
        <v>0</v>
      </c>
    </row>
    <row r="65" spans="1:8" ht="16.5" customHeight="1" thickBot="1" x14ac:dyDescent="0.3">
      <c r="A65" s="81" t="s">
        <v>494</v>
      </c>
      <c r="B65" s="84" t="s">
        <v>495</v>
      </c>
      <c r="C65" s="144" t="s">
        <v>143</v>
      </c>
      <c r="D65" s="142">
        <v>1</v>
      </c>
      <c r="E65" s="259">
        <v>0</v>
      </c>
      <c r="F65" s="176" t="s">
        <v>143</v>
      </c>
      <c r="G65" s="313">
        <v>0</v>
      </c>
      <c r="H65" s="320">
        <f t="shared" si="0"/>
        <v>0</v>
      </c>
    </row>
    <row r="66" spans="1:8" ht="16.5" customHeight="1" thickBot="1" x14ac:dyDescent="0.3">
      <c r="A66" s="81" t="s">
        <v>496</v>
      </c>
      <c r="B66" s="84" t="s">
        <v>497</v>
      </c>
      <c r="C66" s="144" t="s">
        <v>143</v>
      </c>
      <c r="D66" s="142">
        <v>1</v>
      </c>
      <c r="E66" s="259">
        <v>0</v>
      </c>
      <c r="F66" s="176" t="s">
        <v>143</v>
      </c>
      <c r="G66" s="313">
        <v>0</v>
      </c>
      <c r="H66" s="260">
        <f t="shared" si="0"/>
        <v>0</v>
      </c>
    </row>
    <row r="67" spans="1:8" ht="16.5" customHeight="1" thickBot="1" x14ac:dyDescent="0.3">
      <c r="A67" s="81" t="s">
        <v>498</v>
      </c>
      <c r="B67" s="84" t="s">
        <v>499</v>
      </c>
      <c r="C67" s="144" t="s">
        <v>143</v>
      </c>
      <c r="D67" s="142">
        <v>1</v>
      </c>
      <c r="E67" s="259">
        <v>0</v>
      </c>
      <c r="F67" s="176" t="s">
        <v>143</v>
      </c>
      <c r="G67" s="313">
        <v>0</v>
      </c>
      <c r="H67" s="260">
        <f t="shared" si="0"/>
        <v>0</v>
      </c>
    </row>
    <row r="68" spans="1:8" ht="16.5" customHeight="1" thickBot="1" x14ac:dyDescent="0.3">
      <c r="A68" s="81" t="s">
        <v>500</v>
      </c>
      <c r="B68" s="84" t="s">
        <v>501</v>
      </c>
      <c r="C68" s="144" t="s">
        <v>143</v>
      </c>
      <c r="D68" s="142">
        <v>1</v>
      </c>
      <c r="E68" s="259">
        <v>0</v>
      </c>
      <c r="F68" s="326" t="s">
        <v>143</v>
      </c>
      <c r="G68" s="313">
        <v>0</v>
      </c>
      <c r="H68" s="327">
        <f t="shared" si="0"/>
        <v>0</v>
      </c>
    </row>
    <row r="69" spans="1:8" ht="16.5" customHeight="1" thickBot="1" x14ac:dyDescent="0.3">
      <c r="A69" s="81" t="s">
        <v>502</v>
      </c>
      <c r="B69" s="84" t="s">
        <v>503</v>
      </c>
      <c r="C69" s="144" t="s">
        <v>143</v>
      </c>
      <c r="D69" s="142">
        <v>1</v>
      </c>
      <c r="E69" s="259">
        <v>0</v>
      </c>
      <c r="F69" s="326" t="s">
        <v>143</v>
      </c>
      <c r="G69" s="313">
        <v>0</v>
      </c>
      <c r="H69" s="327">
        <f t="shared" si="0"/>
        <v>0</v>
      </c>
    </row>
    <row r="70" spans="1:8" ht="16.5" customHeight="1" thickBot="1" x14ac:dyDescent="0.3">
      <c r="A70" s="81" t="s">
        <v>504</v>
      </c>
      <c r="B70" s="84" t="s">
        <v>505</v>
      </c>
      <c r="C70" s="103" t="s">
        <v>506</v>
      </c>
      <c r="D70" s="142">
        <v>1</v>
      </c>
      <c r="E70" s="259">
        <v>0</v>
      </c>
      <c r="F70" s="176" t="s">
        <v>143</v>
      </c>
      <c r="G70" s="313">
        <v>0</v>
      </c>
      <c r="H70" s="260">
        <f t="shared" si="0"/>
        <v>0</v>
      </c>
    </row>
    <row r="71" spans="1:8" ht="16.5" customHeight="1" thickBot="1" x14ac:dyDescent="0.3">
      <c r="A71" s="81" t="s">
        <v>507</v>
      </c>
      <c r="B71" s="84" t="s">
        <v>508</v>
      </c>
      <c r="C71" s="128" t="s">
        <v>143</v>
      </c>
      <c r="D71" s="142">
        <v>1</v>
      </c>
      <c r="E71" s="259">
        <v>0</v>
      </c>
      <c r="F71" s="176" t="s">
        <v>143</v>
      </c>
      <c r="G71" s="313">
        <v>0</v>
      </c>
      <c r="H71" s="260">
        <f t="shared" si="0"/>
        <v>0</v>
      </c>
    </row>
    <row r="72" spans="1:8" ht="16.5" customHeight="1" thickBot="1" x14ac:dyDescent="0.3">
      <c r="A72" s="81" t="s">
        <v>509</v>
      </c>
      <c r="B72" s="84" t="s">
        <v>510</v>
      </c>
      <c r="C72" s="128" t="s">
        <v>143</v>
      </c>
      <c r="D72" s="142">
        <v>1</v>
      </c>
      <c r="E72" s="259">
        <v>0</v>
      </c>
      <c r="F72" s="176" t="s">
        <v>143</v>
      </c>
      <c r="G72" s="313">
        <v>0</v>
      </c>
      <c r="H72" s="320">
        <f t="shared" si="0"/>
        <v>0</v>
      </c>
    </row>
    <row r="73" spans="1:8" ht="16.5" customHeight="1" thickBot="1" x14ac:dyDescent="0.3">
      <c r="A73" s="81" t="s">
        <v>511</v>
      </c>
      <c r="B73" s="84" t="s">
        <v>512</v>
      </c>
      <c r="C73" s="128" t="s">
        <v>143</v>
      </c>
      <c r="D73" s="142">
        <v>1</v>
      </c>
      <c r="E73" s="259">
        <v>0</v>
      </c>
      <c r="F73" s="176" t="s">
        <v>143</v>
      </c>
      <c r="G73" s="313">
        <v>0</v>
      </c>
      <c r="H73" s="320">
        <f t="shared" ref="H73:H90" si="2">G73+(G73*0.15)</f>
        <v>0</v>
      </c>
    </row>
    <row r="74" spans="1:8" ht="16.5" customHeight="1" thickBot="1" x14ac:dyDescent="0.3">
      <c r="A74" s="115"/>
      <c r="B74" s="84"/>
      <c r="C74" s="74"/>
      <c r="D74" s="103"/>
      <c r="E74" s="259"/>
      <c r="F74" s="176"/>
      <c r="G74" s="313"/>
      <c r="H74" s="260"/>
    </row>
    <row r="75" spans="1:8" ht="16.5" customHeight="1" thickBot="1" x14ac:dyDescent="0.3">
      <c r="A75" s="153" t="s">
        <v>513</v>
      </c>
      <c r="B75" s="155" t="s">
        <v>514</v>
      </c>
      <c r="C75" s="122"/>
      <c r="D75" s="96"/>
      <c r="E75" s="259"/>
      <c r="F75" s="176"/>
      <c r="G75" s="313"/>
      <c r="H75" s="260"/>
    </row>
    <row r="76" spans="1:8" ht="31.5" customHeight="1" thickBot="1" x14ac:dyDescent="0.3">
      <c r="A76" s="159" t="s">
        <v>515</v>
      </c>
      <c r="B76" s="170" t="s">
        <v>516</v>
      </c>
      <c r="C76" s="160"/>
      <c r="D76" s="160"/>
      <c r="E76" s="259"/>
      <c r="F76" s="160"/>
      <c r="G76" s="313"/>
      <c r="H76" s="260"/>
    </row>
    <row r="77" spans="1:8" ht="16.5" customHeight="1" thickBot="1" x14ac:dyDescent="0.3">
      <c r="A77" s="58" t="s">
        <v>517</v>
      </c>
      <c r="B77" s="161" t="s">
        <v>518</v>
      </c>
      <c r="C77" s="74"/>
      <c r="D77" s="103">
        <v>1</v>
      </c>
      <c r="E77" s="259">
        <v>0</v>
      </c>
      <c r="F77" s="115" t="s">
        <v>143</v>
      </c>
      <c r="G77" s="313">
        <v>0</v>
      </c>
      <c r="H77" s="320">
        <f t="shared" si="2"/>
        <v>0</v>
      </c>
    </row>
    <row r="78" spans="1:8" ht="16.5" customHeight="1" thickBot="1" x14ac:dyDescent="0.3">
      <c r="A78" s="58" t="s">
        <v>519</v>
      </c>
      <c r="B78" s="161" t="s">
        <v>520</v>
      </c>
      <c r="C78" s="74"/>
      <c r="D78" s="103">
        <v>1</v>
      </c>
      <c r="E78" s="259">
        <v>0</v>
      </c>
      <c r="F78" s="115" t="s">
        <v>143</v>
      </c>
      <c r="G78" s="313">
        <v>0</v>
      </c>
      <c r="H78" s="320">
        <f t="shared" si="2"/>
        <v>0</v>
      </c>
    </row>
    <row r="79" spans="1:8" ht="16.5" customHeight="1" thickBot="1" x14ac:dyDescent="0.3">
      <c r="A79" s="58" t="s">
        <v>521</v>
      </c>
      <c r="B79" s="161" t="s">
        <v>522</v>
      </c>
      <c r="C79" s="74"/>
      <c r="D79" s="103">
        <v>1</v>
      </c>
      <c r="E79" s="259">
        <v>0</v>
      </c>
      <c r="F79" s="115" t="s">
        <v>143</v>
      </c>
      <c r="G79" s="313">
        <v>0</v>
      </c>
      <c r="H79" s="320">
        <f t="shared" si="2"/>
        <v>0</v>
      </c>
    </row>
    <row r="80" spans="1:8" ht="16.5" customHeight="1" thickBot="1" x14ac:dyDescent="0.3">
      <c r="A80" s="58" t="s">
        <v>523</v>
      </c>
      <c r="B80" s="161" t="s">
        <v>524</v>
      </c>
      <c r="C80" s="74"/>
      <c r="D80" s="103">
        <v>1</v>
      </c>
      <c r="E80" s="259">
        <v>0</v>
      </c>
      <c r="F80" s="115" t="s">
        <v>143</v>
      </c>
      <c r="G80" s="313">
        <v>0</v>
      </c>
      <c r="H80" s="320">
        <f t="shared" si="2"/>
        <v>0</v>
      </c>
    </row>
    <row r="81" spans="1:8" ht="16.5" customHeight="1" thickBot="1" x14ac:dyDescent="0.3">
      <c r="A81" s="58" t="s">
        <v>525</v>
      </c>
      <c r="B81" s="161" t="s">
        <v>526</v>
      </c>
      <c r="C81" s="74"/>
      <c r="D81" s="103">
        <v>1</v>
      </c>
      <c r="E81" s="259">
        <v>0</v>
      </c>
      <c r="F81" s="115" t="s">
        <v>143</v>
      </c>
      <c r="G81" s="313">
        <v>0</v>
      </c>
      <c r="H81" s="320">
        <f t="shared" si="2"/>
        <v>0</v>
      </c>
    </row>
    <row r="82" spans="1:8" ht="16.5" customHeight="1" thickBot="1" x14ac:dyDescent="0.3">
      <c r="A82" s="58" t="s">
        <v>527</v>
      </c>
      <c r="B82" s="161" t="s">
        <v>528</v>
      </c>
      <c r="C82" s="74"/>
      <c r="D82" s="103">
        <v>1</v>
      </c>
      <c r="E82" s="259">
        <v>0</v>
      </c>
      <c r="F82" s="115" t="s">
        <v>143</v>
      </c>
      <c r="G82" s="313">
        <v>0</v>
      </c>
      <c r="H82" s="320">
        <f t="shared" si="2"/>
        <v>0</v>
      </c>
    </row>
    <row r="83" spans="1:8" ht="16.5" customHeight="1" thickBot="1" x14ac:dyDescent="0.3">
      <c r="A83" s="58" t="s">
        <v>529</v>
      </c>
      <c r="B83" s="161" t="s">
        <v>530</v>
      </c>
      <c r="C83" s="74"/>
      <c r="D83" s="103">
        <v>1</v>
      </c>
      <c r="E83" s="259">
        <v>0</v>
      </c>
      <c r="F83" s="115" t="s">
        <v>143</v>
      </c>
      <c r="G83" s="313">
        <v>0</v>
      </c>
      <c r="H83" s="320">
        <f t="shared" si="2"/>
        <v>0</v>
      </c>
    </row>
    <row r="84" spans="1:8" ht="16.5" customHeight="1" thickBot="1" x14ac:dyDescent="0.3">
      <c r="A84" s="58" t="s">
        <v>531</v>
      </c>
      <c r="B84" s="161" t="s">
        <v>532</v>
      </c>
      <c r="C84" s="74"/>
      <c r="D84" s="103">
        <v>1</v>
      </c>
      <c r="E84" s="259">
        <v>0</v>
      </c>
      <c r="F84" s="115" t="s">
        <v>143</v>
      </c>
      <c r="G84" s="313">
        <v>0</v>
      </c>
      <c r="H84" s="320">
        <f t="shared" si="2"/>
        <v>0</v>
      </c>
    </row>
    <row r="85" spans="1:8" ht="16.5" customHeight="1" thickBot="1" x14ac:dyDescent="0.3">
      <c r="A85" s="58" t="s">
        <v>533</v>
      </c>
      <c r="B85" s="161" t="s">
        <v>534</v>
      </c>
      <c r="C85" s="74"/>
      <c r="D85" s="103">
        <v>1</v>
      </c>
      <c r="E85" s="259">
        <v>0</v>
      </c>
      <c r="F85" s="115" t="s">
        <v>143</v>
      </c>
      <c r="G85" s="313">
        <v>0</v>
      </c>
      <c r="H85" s="320">
        <f t="shared" si="2"/>
        <v>0</v>
      </c>
    </row>
    <row r="86" spans="1:8" ht="16.5" customHeight="1" thickBot="1" x14ac:dyDescent="0.3">
      <c r="A86" s="58" t="s">
        <v>535</v>
      </c>
      <c r="B86" s="161" t="s">
        <v>536</v>
      </c>
      <c r="C86" s="74"/>
      <c r="D86" s="103">
        <v>1</v>
      </c>
      <c r="E86" s="259">
        <v>0</v>
      </c>
      <c r="F86" s="115" t="s">
        <v>143</v>
      </c>
      <c r="G86" s="313">
        <v>0</v>
      </c>
      <c r="H86" s="320">
        <f t="shared" si="2"/>
        <v>0</v>
      </c>
    </row>
    <row r="87" spans="1:8" ht="16.5" customHeight="1" thickBot="1" x14ac:dyDescent="0.3">
      <c r="A87" s="58" t="s">
        <v>537</v>
      </c>
      <c r="B87" s="161" t="s">
        <v>538</v>
      </c>
      <c r="C87" s="74"/>
      <c r="D87" s="103">
        <v>1</v>
      </c>
      <c r="E87" s="259">
        <v>0</v>
      </c>
      <c r="F87" s="115" t="s">
        <v>143</v>
      </c>
      <c r="G87" s="313">
        <v>0</v>
      </c>
      <c r="H87" s="320">
        <f t="shared" si="2"/>
        <v>0</v>
      </c>
    </row>
    <row r="88" spans="1:8" ht="16.5" customHeight="1" thickBot="1" x14ac:dyDescent="0.3">
      <c r="A88" s="58" t="s">
        <v>539</v>
      </c>
      <c r="B88" s="161" t="s">
        <v>540</v>
      </c>
      <c r="C88" s="84"/>
      <c r="D88" s="103">
        <v>1</v>
      </c>
      <c r="E88" s="259">
        <v>0</v>
      </c>
      <c r="F88" s="115" t="s">
        <v>143</v>
      </c>
      <c r="G88" s="313">
        <v>0</v>
      </c>
      <c r="H88" s="320">
        <f t="shared" si="2"/>
        <v>0</v>
      </c>
    </row>
    <row r="89" spans="1:8" ht="16.5" customHeight="1" thickBot="1" x14ac:dyDescent="0.3">
      <c r="A89" s="127"/>
      <c r="B89" s="163"/>
      <c r="C89" s="148"/>
      <c r="D89" s="103"/>
      <c r="E89" s="259"/>
      <c r="F89" s="164"/>
      <c r="G89" s="313"/>
      <c r="H89" s="260"/>
    </row>
    <row r="90" spans="1:8" ht="16.5" customHeight="1" thickBot="1" x14ac:dyDescent="0.3">
      <c r="A90" s="59" t="s">
        <v>541</v>
      </c>
      <c r="B90" s="165" t="s">
        <v>542</v>
      </c>
      <c r="C90" s="165"/>
      <c r="D90" s="103">
        <v>1</v>
      </c>
      <c r="E90" s="259">
        <v>0</v>
      </c>
      <c r="F90" s="166" t="s">
        <v>543</v>
      </c>
      <c r="G90" s="313">
        <v>0</v>
      </c>
      <c r="H90" s="260">
        <f t="shared" si="2"/>
        <v>0</v>
      </c>
    </row>
    <row r="91" spans="1:8" ht="23.25" customHeight="1" thickBot="1" x14ac:dyDescent="0.3">
      <c r="A91" s="23"/>
      <c r="B91" s="169"/>
      <c r="C91" s="261"/>
      <c r="D91" s="261" t="s">
        <v>78</v>
      </c>
      <c r="E91" s="264">
        <f>SUM(E8:E90)</f>
        <v>0</v>
      </c>
      <c r="F91" s="261" t="s">
        <v>78</v>
      </c>
      <c r="G91" s="314"/>
      <c r="H91" s="263">
        <f>SUM(H8:H90)</f>
        <v>0</v>
      </c>
    </row>
    <row r="92" spans="1:8" ht="16.5" customHeight="1" x14ac:dyDescent="0.25">
      <c r="A92" s="60"/>
      <c r="B92" s="60"/>
      <c r="C92" s="60"/>
      <c r="D92" s="60"/>
      <c r="E92" s="60"/>
      <c r="F92" s="60"/>
      <c r="G92" s="132"/>
      <c r="H92" s="60"/>
    </row>
    <row r="93" spans="1:8" ht="16.5" customHeight="1" x14ac:dyDescent="0.25">
      <c r="A93" s="1"/>
    </row>
    <row r="94" spans="1:8" ht="16.5" customHeight="1" x14ac:dyDescent="0.25">
      <c r="A94" s="1"/>
    </row>
  </sheetData>
  <mergeCells count="2">
    <mergeCell ref="C24:C25"/>
    <mergeCell ref="E4:H7"/>
  </mergeCells>
  <phoneticPr fontId="61" type="noConversion"/>
  <pageMargins left="0.7" right="0.7" top="0.75" bottom="0.75" header="0.3" footer="0.3"/>
  <pageSetup paperSize="9" scale="61" orientation="portrait" horizontalDpi="0" verticalDpi="0"/>
  <colBreaks count="2" manualBreakCount="2">
    <brk id="8" max="1048575" man="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8"/>
  <sheetViews>
    <sheetView zoomScale="75" workbookViewId="0">
      <selection activeCell="B33" sqref="B33"/>
    </sheetView>
  </sheetViews>
  <sheetFormatPr defaultColWidth="8.85546875" defaultRowHeight="15" x14ac:dyDescent="0.25"/>
  <cols>
    <col min="2" max="2" width="67" customWidth="1"/>
    <col min="3" max="3" width="12.140625" customWidth="1"/>
    <col min="4" max="4" width="8.42578125" customWidth="1"/>
    <col min="5" max="5" width="16.42578125" customWidth="1"/>
    <col min="6" max="6" width="8" customWidth="1"/>
    <col min="7" max="7" width="5.85546875" style="305" hidden="1" customWidth="1"/>
    <col min="8" max="8" width="19.140625" customWidth="1"/>
  </cols>
  <sheetData>
    <row r="1" spans="1:8" ht="17.45" customHeight="1" x14ac:dyDescent="0.25">
      <c r="A1" s="2" t="s">
        <v>827</v>
      </c>
    </row>
    <row r="2" spans="1:8" ht="17.45" customHeight="1" thickBot="1" x14ac:dyDescent="0.3">
      <c r="A2" s="1"/>
    </row>
    <row r="3" spans="1:8" ht="35.1" customHeight="1" thickBot="1" x14ac:dyDescent="0.3">
      <c r="A3" s="92" t="s">
        <v>394</v>
      </c>
      <c r="B3" s="63" t="s">
        <v>0</v>
      </c>
      <c r="C3" s="93" t="s">
        <v>1</v>
      </c>
      <c r="D3" s="63" t="s">
        <v>2</v>
      </c>
      <c r="E3" s="61" t="s">
        <v>134</v>
      </c>
      <c r="F3" s="62" t="s">
        <v>2</v>
      </c>
      <c r="G3" s="321"/>
      <c r="H3" s="94" t="s">
        <v>135</v>
      </c>
    </row>
    <row r="4" spans="1:8" ht="17.45" customHeight="1" x14ac:dyDescent="0.25">
      <c r="A4" s="140">
        <v>5</v>
      </c>
      <c r="B4" s="65" t="s">
        <v>545</v>
      </c>
      <c r="F4" s="177"/>
      <c r="G4" s="322"/>
      <c r="H4" s="178"/>
    </row>
    <row r="5" spans="1:8" ht="17.45" customHeight="1" thickBot="1" x14ac:dyDescent="0.3">
      <c r="A5" s="139"/>
      <c r="F5" s="177"/>
      <c r="G5" s="322"/>
      <c r="H5" s="178"/>
    </row>
    <row r="6" spans="1:8" ht="17.45" customHeight="1" thickBot="1" x14ac:dyDescent="0.3">
      <c r="A6" s="101" t="s">
        <v>546</v>
      </c>
      <c r="B6" s="541" t="s">
        <v>547</v>
      </c>
      <c r="C6" s="542"/>
      <c r="D6" s="542"/>
      <c r="E6" s="542"/>
      <c r="F6" s="543"/>
      <c r="G6" s="323"/>
      <c r="H6" s="179"/>
    </row>
    <row r="7" spans="1:8" ht="17.45" customHeight="1" thickBot="1" x14ac:dyDescent="0.3">
      <c r="A7" s="59" t="s">
        <v>548</v>
      </c>
      <c r="B7" s="24" t="s">
        <v>549</v>
      </c>
      <c r="C7" s="24" t="s">
        <v>143</v>
      </c>
      <c r="D7" s="129">
        <v>1</v>
      </c>
      <c r="E7" s="269">
        <v>0</v>
      </c>
      <c r="F7" s="180" t="s">
        <v>143</v>
      </c>
      <c r="G7" s="324">
        <v>0</v>
      </c>
      <c r="H7" s="274">
        <f>G7+(G7*0.15)</f>
        <v>0</v>
      </c>
    </row>
    <row r="8" spans="1:8" ht="17.45" customHeight="1" thickBot="1" x14ac:dyDescent="0.3">
      <c r="A8" s="23" t="s">
        <v>550</v>
      </c>
      <c r="B8" s="74" t="s">
        <v>551</v>
      </c>
      <c r="C8" s="128" t="s">
        <v>143</v>
      </c>
      <c r="D8" s="129">
        <v>1</v>
      </c>
      <c r="E8" s="269">
        <v>0</v>
      </c>
      <c r="F8" s="77" t="s">
        <v>143</v>
      </c>
      <c r="G8" s="324">
        <v>0</v>
      </c>
      <c r="H8" s="274">
        <f t="shared" ref="H8:H71" si="0">G8+(G8*0.15)</f>
        <v>0</v>
      </c>
    </row>
    <row r="9" spans="1:8" ht="17.45" customHeight="1" thickBot="1" x14ac:dyDescent="0.3">
      <c r="A9" s="23" t="s">
        <v>552</v>
      </c>
      <c r="B9" s="74" t="s">
        <v>553</v>
      </c>
      <c r="C9" s="128" t="s">
        <v>143</v>
      </c>
      <c r="D9" s="129">
        <v>1</v>
      </c>
      <c r="E9" s="269">
        <v>0</v>
      </c>
      <c r="F9" s="77" t="s">
        <v>143</v>
      </c>
      <c r="G9" s="324">
        <v>0</v>
      </c>
      <c r="H9" s="274">
        <f t="shared" si="0"/>
        <v>0</v>
      </c>
    </row>
    <row r="10" spans="1:8" ht="17.45" customHeight="1" thickBot="1" x14ac:dyDescent="0.3">
      <c r="A10" s="23" t="s">
        <v>554</v>
      </c>
      <c r="B10" s="74" t="s">
        <v>555</v>
      </c>
      <c r="C10" s="128" t="s">
        <v>143</v>
      </c>
      <c r="D10" s="129">
        <v>1</v>
      </c>
      <c r="E10" s="269">
        <v>0</v>
      </c>
      <c r="F10" s="77" t="s">
        <v>143</v>
      </c>
      <c r="G10" s="324">
        <v>0</v>
      </c>
      <c r="H10" s="274">
        <f t="shared" si="0"/>
        <v>0</v>
      </c>
    </row>
    <row r="11" spans="1:8" ht="17.45" customHeight="1" thickBot="1" x14ac:dyDescent="0.3">
      <c r="A11" s="23" t="s">
        <v>556</v>
      </c>
      <c r="B11" s="74" t="s">
        <v>557</v>
      </c>
      <c r="C11" s="128" t="s">
        <v>143</v>
      </c>
      <c r="D11" s="129">
        <v>1</v>
      </c>
      <c r="E11" s="269">
        <v>0</v>
      </c>
      <c r="F11" s="77" t="s">
        <v>143</v>
      </c>
      <c r="G11" s="324">
        <v>0</v>
      </c>
      <c r="H11" s="274">
        <f t="shared" si="0"/>
        <v>0</v>
      </c>
    </row>
    <row r="12" spans="1:8" ht="17.45" customHeight="1" thickBot="1" x14ac:dyDescent="0.3">
      <c r="A12" s="23" t="s">
        <v>558</v>
      </c>
      <c r="B12" s="74" t="s">
        <v>559</v>
      </c>
      <c r="C12" s="128" t="s">
        <v>143</v>
      </c>
      <c r="D12" s="129">
        <v>1</v>
      </c>
      <c r="E12" s="269">
        <v>0</v>
      </c>
      <c r="F12" s="77" t="s">
        <v>143</v>
      </c>
      <c r="G12" s="324">
        <v>0</v>
      </c>
      <c r="H12" s="274">
        <f t="shared" si="0"/>
        <v>0</v>
      </c>
    </row>
    <row r="13" spans="1:8" ht="17.45" customHeight="1" thickBot="1" x14ac:dyDescent="0.3">
      <c r="A13" s="23" t="s">
        <v>560</v>
      </c>
      <c r="B13" s="74" t="s">
        <v>561</v>
      </c>
      <c r="C13" s="128" t="s">
        <v>143</v>
      </c>
      <c r="D13" s="129">
        <v>1</v>
      </c>
      <c r="E13" s="269">
        <v>0</v>
      </c>
      <c r="F13" s="77" t="s">
        <v>143</v>
      </c>
      <c r="G13" s="324">
        <v>0</v>
      </c>
      <c r="H13" s="274">
        <f t="shared" si="0"/>
        <v>0</v>
      </c>
    </row>
    <row r="14" spans="1:8" ht="17.45" customHeight="1" thickBot="1" x14ac:dyDescent="0.3">
      <c r="A14" s="23" t="s">
        <v>562</v>
      </c>
      <c r="B14" s="74" t="s">
        <v>563</v>
      </c>
      <c r="C14" s="128" t="s">
        <v>143</v>
      </c>
      <c r="D14" s="129">
        <v>1</v>
      </c>
      <c r="E14" s="269">
        <v>0</v>
      </c>
      <c r="F14" s="77" t="s">
        <v>143</v>
      </c>
      <c r="G14" s="324">
        <v>0</v>
      </c>
      <c r="H14" s="274">
        <f t="shared" si="0"/>
        <v>0</v>
      </c>
    </row>
    <row r="15" spans="1:8" ht="17.45" customHeight="1" thickBot="1" x14ac:dyDescent="0.3">
      <c r="A15" s="23" t="s">
        <v>564</v>
      </c>
      <c r="B15" s="74" t="s">
        <v>565</v>
      </c>
      <c r="C15" s="128" t="s">
        <v>143</v>
      </c>
      <c r="D15" s="129">
        <v>1</v>
      </c>
      <c r="E15" s="269">
        <v>0</v>
      </c>
      <c r="F15" s="77" t="s">
        <v>566</v>
      </c>
      <c r="G15" s="324">
        <v>0</v>
      </c>
      <c r="H15" s="274">
        <f t="shared" si="0"/>
        <v>0</v>
      </c>
    </row>
    <row r="16" spans="1:8" ht="17.45" customHeight="1" thickBot="1" x14ac:dyDescent="0.3">
      <c r="A16" s="23" t="s">
        <v>567</v>
      </c>
      <c r="B16" s="74" t="s">
        <v>568</v>
      </c>
      <c r="C16" s="128" t="s">
        <v>143</v>
      </c>
      <c r="D16" s="129">
        <v>1</v>
      </c>
      <c r="E16" s="269">
        <v>0</v>
      </c>
      <c r="F16" s="77" t="s">
        <v>566</v>
      </c>
      <c r="G16" s="324">
        <v>0</v>
      </c>
      <c r="H16" s="274">
        <f t="shared" si="0"/>
        <v>0</v>
      </c>
    </row>
    <row r="17" spans="1:8" ht="17.45" customHeight="1" thickBot="1" x14ac:dyDescent="0.3">
      <c r="A17" s="23" t="s">
        <v>569</v>
      </c>
      <c r="B17" s="74" t="s">
        <v>570</v>
      </c>
      <c r="C17" s="128" t="s">
        <v>143</v>
      </c>
      <c r="D17" s="129">
        <v>1</v>
      </c>
      <c r="E17" s="269">
        <v>0</v>
      </c>
      <c r="F17" s="77" t="s">
        <v>566</v>
      </c>
      <c r="G17" s="324">
        <v>0</v>
      </c>
      <c r="H17" s="274">
        <f t="shared" si="0"/>
        <v>0</v>
      </c>
    </row>
    <row r="18" spans="1:8" ht="17.45" customHeight="1" thickBot="1" x14ac:dyDescent="0.3">
      <c r="A18" s="23" t="s">
        <v>571</v>
      </c>
      <c r="B18" s="74" t="s">
        <v>572</v>
      </c>
      <c r="C18" s="128" t="s">
        <v>143</v>
      </c>
      <c r="D18" s="129">
        <v>1</v>
      </c>
      <c r="E18" s="269">
        <v>0</v>
      </c>
      <c r="F18" s="77" t="s">
        <v>566</v>
      </c>
      <c r="G18" s="324">
        <v>0</v>
      </c>
      <c r="H18" s="274">
        <f t="shared" si="0"/>
        <v>0</v>
      </c>
    </row>
    <row r="19" spans="1:8" ht="17.45" customHeight="1" thickBot="1" x14ac:dyDescent="0.3">
      <c r="A19" s="23" t="s">
        <v>573</v>
      </c>
      <c r="B19" s="74" t="s">
        <v>574</v>
      </c>
      <c r="C19" s="128" t="s">
        <v>143</v>
      </c>
      <c r="D19" s="129">
        <v>1</v>
      </c>
      <c r="E19" s="269">
        <v>0</v>
      </c>
      <c r="F19" s="77" t="s">
        <v>566</v>
      </c>
      <c r="G19" s="324">
        <v>0</v>
      </c>
      <c r="H19" s="274">
        <f t="shared" si="0"/>
        <v>0</v>
      </c>
    </row>
    <row r="20" spans="1:8" ht="17.45" customHeight="1" thickBot="1" x14ac:dyDescent="0.3">
      <c r="A20" s="23"/>
      <c r="B20" s="74"/>
      <c r="C20" s="74"/>
      <c r="D20" s="76"/>
      <c r="E20" s="269">
        <v>0</v>
      </c>
      <c r="F20" s="77"/>
      <c r="G20" s="324">
        <v>0</v>
      </c>
      <c r="H20" s="274">
        <f t="shared" si="0"/>
        <v>0</v>
      </c>
    </row>
    <row r="21" spans="1:8" ht="17.45" customHeight="1" thickBot="1" x14ac:dyDescent="0.3">
      <c r="A21" s="154" t="s">
        <v>575</v>
      </c>
      <c r="B21" s="117" t="s">
        <v>576</v>
      </c>
      <c r="C21" s="74"/>
      <c r="D21" s="21"/>
      <c r="E21" s="269">
        <v>0</v>
      </c>
      <c r="F21" s="17"/>
      <c r="G21" s="324">
        <v>0</v>
      </c>
      <c r="H21" s="274">
        <f t="shared" si="0"/>
        <v>0</v>
      </c>
    </row>
    <row r="22" spans="1:8" ht="17.45" customHeight="1" thickBot="1" x14ac:dyDescent="0.3">
      <c r="A22" s="59" t="s">
        <v>577</v>
      </c>
      <c r="B22" s="24" t="s">
        <v>549</v>
      </c>
      <c r="C22" s="128" t="s">
        <v>143</v>
      </c>
      <c r="D22" s="129">
        <v>1</v>
      </c>
      <c r="E22" s="269">
        <v>0</v>
      </c>
      <c r="F22" s="180" t="s">
        <v>143</v>
      </c>
      <c r="G22" s="324">
        <v>0</v>
      </c>
      <c r="H22" s="274">
        <f t="shared" si="0"/>
        <v>0</v>
      </c>
    </row>
    <row r="23" spans="1:8" ht="17.45" customHeight="1" thickBot="1" x14ac:dyDescent="0.3">
      <c r="A23" s="23" t="s">
        <v>578</v>
      </c>
      <c r="B23" s="74" t="s">
        <v>551</v>
      </c>
      <c r="C23" s="128" t="s">
        <v>143</v>
      </c>
      <c r="D23" s="129">
        <v>1</v>
      </c>
      <c r="E23" s="269">
        <v>0</v>
      </c>
      <c r="F23" s="77" t="s">
        <v>143</v>
      </c>
      <c r="G23" s="324">
        <v>0</v>
      </c>
      <c r="H23" s="274">
        <f t="shared" si="0"/>
        <v>0</v>
      </c>
    </row>
    <row r="24" spans="1:8" ht="17.45" customHeight="1" thickBot="1" x14ac:dyDescent="0.3">
      <c r="A24" s="23" t="s">
        <v>579</v>
      </c>
      <c r="B24" s="74" t="s">
        <v>553</v>
      </c>
      <c r="C24" s="128" t="s">
        <v>143</v>
      </c>
      <c r="D24" s="129">
        <v>1</v>
      </c>
      <c r="E24" s="269">
        <v>0</v>
      </c>
      <c r="F24" s="77" t="s">
        <v>143</v>
      </c>
      <c r="G24" s="324">
        <v>0</v>
      </c>
      <c r="H24" s="274">
        <f t="shared" si="0"/>
        <v>0</v>
      </c>
    </row>
    <row r="25" spans="1:8" ht="17.45" customHeight="1" thickBot="1" x14ac:dyDescent="0.3">
      <c r="A25" s="23" t="s">
        <v>580</v>
      </c>
      <c r="B25" s="74" t="s">
        <v>555</v>
      </c>
      <c r="C25" s="128" t="s">
        <v>143</v>
      </c>
      <c r="D25" s="129">
        <v>1</v>
      </c>
      <c r="E25" s="269">
        <v>0</v>
      </c>
      <c r="F25" s="77" t="s">
        <v>143</v>
      </c>
      <c r="G25" s="324">
        <v>0</v>
      </c>
      <c r="H25" s="274">
        <f t="shared" si="0"/>
        <v>0</v>
      </c>
    </row>
    <row r="26" spans="1:8" ht="17.45" customHeight="1" thickBot="1" x14ac:dyDescent="0.3">
      <c r="A26" s="23" t="s">
        <v>581</v>
      </c>
      <c r="B26" s="74" t="s">
        <v>557</v>
      </c>
      <c r="C26" s="128" t="s">
        <v>143</v>
      </c>
      <c r="D26" s="129">
        <v>1</v>
      </c>
      <c r="E26" s="269">
        <v>0</v>
      </c>
      <c r="F26" s="77" t="s">
        <v>143</v>
      </c>
      <c r="G26" s="324">
        <v>0</v>
      </c>
      <c r="H26" s="274">
        <f t="shared" si="0"/>
        <v>0</v>
      </c>
    </row>
    <row r="27" spans="1:8" ht="17.45" customHeight="1" thickBot="1" x14ac:dyDescent="0.3">
      <c r="A27" s="23" t="s">
        <v>582</v>
      </c>
      <c r="B27" s="74" t="s">
        <v>559</v>
      </c>
      <c r="C27" s="128" t="s">
        <v>143</v>
      </c>
      <c r="D27" s="129">
        <v>1</v>
      </c>
      <c r="E27" s="269">
        <v>0</v>
      </c>
      <c r="F27" s="77" t="s">
        <v>143</v>
      </c>
      <c r="G27" s="324">
        <v>0</v>
      </c>
      <c r="H27" s="274">
        <f t="shared" si="0"/>
        <v>0</v>
      </c>
    </row>
    <row r="28" spans="1:8" ht="17.45" customHeight="1" thickBot="1" x14ac:dyDescent="0.3">
      <c r="A28" s="23" t="s">
        <v>583</v>
      </c>
      <c r="B28" s="74" t="s">
        <v>561</v>
      </c>
      <c r="C28" s="128" t="s">
        <v>143</v>
      </c>
      <c r="D28" s="129">
        <v>1</v>
      </c>
      <c r="E28" s="269">
        <v>0</v>
      </c>
      <c r="F28" s="77" t="s">
        <v>143</v>
      </c>
      <c r="G28" s="324">
        <v>0</v>
      </c>
      <c r="H28" s="274">
        <f t="shared" si="0"/>
        <v>0</v>
      </c>
    </row>
    <row r="29" spans="1:8" ht="17.45" customHeight="1" thickBot="1" x14ac:dyDescent="0.3">
      <c r="A29" s="23" t="s">
        <v>584</v>
      </c>
      <c r="B29" s="74" t="s">
        <v>563</v>
      </c>
      <c r="C29" s="128" t="s">
        <v>143</v>
      </c>
      <c r="D29" s="129">
        <v>1</v>
      </c>
      <c r="E29" s="269">
        <v>0</v>
      </c>
      <c r="F29" s="77" t="s">
        <v>143</v>
      </c>
      <c r="G29" s="324">
        <v>0</v>
      </c>
      <c r="H29" s="274">
        <f t="shared" si="0"/>
        <v>0</v>
      </c>
    </row>
    <row r="30" spans="1:8" ht="17.45" customHeight="1" thickBot="1" x14ac:dyDescent="0.3">
      <c r="A30" s="23" t="s">
        <v>585</v>
      </c>
      <c r="B30" s="74" t="s">
        <v>565</v>
      </c>
      <c r="C30" s="128" t="s">
        <v>143</v>
      </c>
      <c r="D30" s="129">
        <v>1</v>
      </c>
      <c r="E30" s="269">
        <v>0</v>
      </c>
      <c r="F30" s="77" t="s">
        <v>566</v>
      </c>
      <c r="G30" s="324">
        <v>0</v>
      </c>
      <c r="H30" s="274">
        <f t="shared" si="0"/>
        <v>0</v>
      </c>
    </row>
    <row r="31" spans="1:8" ht="17.45" customHeight="1" thickBot="1" x14ac:dyDescent="0.3">
      <c r="A31" s="23" t="s">
        <v>586</v>
      </c>
      <c r="B31" s="74" t="s">
        <v>568</v>
      </c>
      <c r="C31" s="128" t="s">
        <v>143</v>
      </c>
      <c r="D31" s="129">
        <v>1</v>
      </c>
      <c r="E31" s="269">
        <v>0</v>
      </c>
      <c r="F31" s="77" t="s">
        <v>566</v>
      </c>
      <c r="G31" s="324">
        <v>0</v>
      </c>
      <c r="H31" s="274">
        <f t="shared" si="0"/>
        <v>0</v>
      </c>
    </row>
    <row r="32" spans="1:8" ht="17.45" customHeight="1" thickBot="1" x14ac:dyDescent="0.3">
      <c r="A32" s="23" t="s">
        <v>587</v>
      </c>
      <c r="B32" s="74" t="s">
        <v>570</v>
      </c>
      <c r="C32" s="128" t="s">
        <v>143</v>
      </c>
      <c r="D32" s="129">
        <v>1</v>
      </c>
      <c r="E32" s="269">
        <v>0</v>
      </c>
      <c r="F32" s="77" t="s">
        <v>566</v>
      </c>
      <c r="G32" s="324">
        <v>0</v>
      </c>
      <c r="H32" s="274">
        <f t="shared" si="0"/>
        <v>0</v>
      </c>
    </row>
    <row r="33" spans="1:8" ht="17.45" customHeight="1" thickBot="1" x14ac:dyDescent="0.3">
      <c r="A33" s="23" t="s">
        <v>588</v>
      </c>
      <c r="B33" s="74" t="s">
        <v>572</v>
      </c>
      <c r="C33" s="128" t="s">
        <v>143</v>
      </c>
      <c r="D33" s="129">
        <v>1</v>
      </c>
      <c r="E33" s="269">
        <v>0</v>
      </c>
      <c r="F33" s="77" t="s">
        <v>566</v>
      </c>
      <c r="G33" s="324">
        <v>0</v>
      </c>
      <c r="H33" s="274">
        <f t="shared" si="0"/>
        <v>0</v>
      </c>
    </row>
    <row r="34" spans="1:8" ht="17.45" customHeight="1" thickBot="1" x14ac:dyDescent="0.3">
      <c r="A34" s="23" t="s">
        <v>589</v>
      </c>
      <c r="B34" s="74" t="s">
        <v>574</v>
      </c>
      <c r="C34" s="128" t="s">
        <v>143</v>
      </c>
      <c r="D34" s="129">
        <v>1</v>
      </c>
      <c r="E34" s="269">
        <v>0</v>
      </c>
      <c r="F34" s="77" t="s">
        <v>566</v>
      </c>
      <c r="G34" s="324">
        <v>0</v>
      </c>
      <c r="H34" s="274">
        <f t="shared" si="0"/>
        <v>0</v>
      </c>
    </row>
    <row r="35" spans="1:8" ht="17.45" customHeight="1" thickBot="1" x14ac:dyDescent="0.3">
      <c r="A35" s="23"/>
      <c r="B35" s="74"/>
      <c r="C35" s="128"/>
      <c r="D35" s="76"/>
      <c r="E35" s="269">
        <v>0</v>
      </c>
      <c r="F35" s="77"/>
      <c r="G35" s="324">
        <v>0</v>
      </c>
      <c r="H35" s="274">
        <f t="shared" si="0"/>
        <v>0</v>
      </c>
    </row>
    <row r="36" spans="1:8" ht="17.45" customHeight="1" thickBot="1" x14ac:dyDescent="0.3">
      <c r="A36" s="23"/>
      <c r="B36" s="74"/>
      <c r="C36" s="74"/>
      <c r="D36" s="76"/>
      <c r="E36" s="269">
        <v>0</v>
      </c>
      <c r="F36" s="77"/>
      <c r="G36" s="324">
        <v>0</v>
      </c>
      <c r="H36" s="274">
        <f t="shared" si="0"/>
        <v>0</v>
      </c>
    </row>
    <row r="37" spans="1:8" ht="17.45" customHeight="1" thickBot="1" x14ac:dyDescent="0.3">
      <c r="A37" s="79" t="s">
        <v>590</v>
      </c>
      <c r="B37" s="126" t="s">
        <v>591</v>
      </c>
      <c r="C37" s="74"/>
      <c r="D37" s="75"/>
      <c r="E37" s="269">
        <v>0</v>
      </c>
      <c r="F37" s="77"/>
      <c r="G37" s="324">
        <v>0</v>
      </c>
      <c r="H37" s="274">
        <f t="shared" si="0"/>
        <v>0</v>
      </c>
    </row>
    <row r="38" spans="1:8" ht="17.45" customHeight="1" thickBot="1" x14ac:dyDescent="0.3">
      <c r="A38" s="81" t="s">
        <v>592</v>
      </c>
      <c r="B38" s="74" t="s">
        <v>593</v>
      </c>
      <c r="C38" s="128" t="s">
        <v>143</v>
      </c>
      <c r="D38" s="75">
        <v>1</v>
      </c>
      <c r="E38" s="269">
        <v>0</v>
      </c>
      <c r="F38" s="77" t="s">
        <v>143</v>
      </c>
      <c r="G38" s="324">
        <v>0</v>
      </c>
      <c r="H38" s="274">
        <f t="shared" si="0"/>
        <v>0</v>
      </c>
    </row>
    <row r="39" spans="1:8" ht="17.45" customHeight="1" thickBot="1" x14ac:dyDescent="0.3">
      <c r="A39" s="81"/>
      <c r="B39" s="74"/>
      <c r="C39" s="74"/>
      <c r="D39" s="75"/>
      <c r="E39" s="269">
        <v>0</v>
      </c>
      <c r="F39" s="77"/>
      <c r="G39" s="324">
        <v>0</v>
      </c>
      <c r="H39" s="274">
        <f t="shared" si="0"/>
        <v>0</v>
      </c>
    </row>
    <row r="40" spans="1:8" ht="17.45" customHeight="1" thickBot="1" x14ac:dyDescent="0.3">
      <c r="A40" s="181" t="s">
        <v>594</v>
      </c>
      <c r="B40" s="88" t="s">
        <v>595</v>
      </c>
      <c r="C40" s="89"/>
      <c r="D40" s="89"/>
      <c r="E40" s="269">
        <v>0</v>
      </c>
      <c r="F40" s="90"/>
      <c r="G40" s="324">
        <v>0</v>
      </c>
      <c r="H40" s="274">
        <f t="shared" si="0"/>
        <v>0</v>
      </c>
    </row>
    <row r="41" spans="1:8" ht="17.45" customHeight="1" thickBot="1" x14ac:dyDescent="0.3">
      <c r="A41" s="158" t="s">
        <v>596</v>
      </c>
      <c r="B41" s="24" t="s">
        <v>597</v>
      </c>
      <c r="C41" s="24" t="s">
        <v>143</v>
      </c>
      <c r="D41" s="182">
        <v>1</v>
      </c>
      <c r="E41" s="269">
        <v>0</v>
      </c>
      <c r="F41" s="180" t="s">
        <v>143</v>
      </c>
      <c r="G41" s="324">
        <v>0</v>
      </c>
      <c r="H41" s="274">
        <f t="shared" si="0"/>
        <v>0</v>
      </c>
    </row>
    <row r="42" spans="1:8" ht="17.45" customHeight="1" thickBot="1" x14ac:dyDescent="0.3">
      <c r="A42" s="226"/>
      <c r="B42" s="226"/>
      <c r="C42" s="226"/>
      <c r="D42" s="226"/>
      <c r="E42" s="269">
        <v>0</v>
      </c>
      <c r="F42" s="225"/>
      <c r="G42" s="324">
        <v>0</v>
      </c>
      <c r="H42" s="274">
        <f t="shared" si="0"/>
        <v>0</v>
      </c>
    </row>
    <row r="43" spans="1:8" ht="17.45" customHeight="1" thickBot="1" x14ac:dyDescent="0.3">
      <c r="A43" s="227"/>
      <c r="B43" s="227"/>
      <c r="C43" s="227"/>
      <c r="D43" s="227"/>
      <c r="E43" s="269">
        <v>0</v>
      </c>
      <c r="F43" s="131"/>
      <c r="G43" s="324">
        <v>0</v>
      </c>
      <c r="H43" s="274">
        <f t="shared" si="0"/>
        <v>0</v>
      </c>
    </row>
    <row r="44" spans="1:8" ht="17.45" customHeight="1" thickBot="1" x14ac:dyDescent="0.3">
      <c r="A44" s="181" t="s">
        <v>598</v>
      </c>
      <c r="B44" s="88" t="s">
        <v>599</v>
      </c>
      <c r="C44" s="89"/>
      <c r="D44" s="89"/>
      <c r="E44" s="269">
        <v>0</v>
      </c>
      <c r="F44" s="90"/>
      <c r="G44" s="324">
        <v>0</v>
      </c>
      <c r="H44" s="274">
        <f t="shared" si="0"/>
        <v>0</v>
      </c>
    </row>
    <row r="45" spans="1:8" ht="17.45" customHeight="1" thickBot="1" x14ac:dyDescent="0.3">
      <c r="A45" s="158" t="s">
        <v>600</v>
      </c>
      <c r="B45" s="24" t="s">
        <v>601</v>
      </c>
      <c r="C45" s="24" t="s">
        <v>143</v>
      </c>
      <c r="D45" s="182">
        <v>1</v>
      </c>
      <c r="E45" s="269">
        <v>0</v>
      </c>
      <c r="F45" s="180" t="s">
        <v>143</v>
      </c>
      <c r="G45" s="324">
        <v>0</v>
      </c>
      <c r="H45" s="274">
        <f t="shared" si="0"/>
        <v>0</v>
      </c>
    </row>
    <row r="46" spans="1:8" ht="17.45" customHeight="1" thickBot="1" x14ac:dyDescent="0.3">
      <c r="A46" s="81" t="s">
        <v>602</v>
      </c>
      <c r="B46" s="74" t="s">
        <v>603</v>
      </c>
      <c r="C46" s="125" t="s">
        <v>143</v>
      </c>
      <c r="D46" s="81">
        <v>1</v>
      </c>
      <c r="E46" s="269">
        <v>0</v>
      </c>
      <c r="F46" s="77" t="s">
        <v>143</v>
      </c>
      <c r="G46" s="324">
        <v>0</v>
      </c>
      <c r="H46" s="274">
        <f t="shared" si="0"/>
        <v>0</v>
      </c>
    </row>
    <row r="47" spans="1:8" ht="17.45" customHeight="1" thickBot="1" x14ac:dyDescent="0.3">
      <c r="A47" s="81"/>
      <c r="B47" s="55"/>
      <c r="C47" s="125"/>
      <c r="D47" s="78"/>
      <c r="E47" s="269">
        <v>0</v>
      </c>
      <c r="F47" s="131"/>
      <c r="G47" s="324">
        <v>0</v>
      </c>
      <c r="H47" s="274">
        <f t="shared" si="0"/>
        <v>0</v>
      </c>
    </row>
    <row r="48" spans="1:8" ht="17.45" customHeight="1" thickBot="1" x14ac:dyDescent="0.3">
      <c r="A48" s="157"/>
      <c r="B48" s="15"/>
      <c r="E48" s="269">
        <v>0</v>
      </c>
      <c r="F48" s="17"/>
      <c r="G48" s="324">
        <v>0</v>
      </c>
      <c r="H48" s="274">
        <f t="shared" si="0"/>
        <v>0</v>
      </c>
    </row>
    <row r="49" spans="1:8" ht="17.45" customHeight="1" thickBot="1" x14ac:dyDescent="0.3">
      <c r="A49" s="184" t="s">
        <v>604</v>
      </c>
      <c r="B49" s="170" t="s">
        <v>605</v>
      </c>
      <c r="C49" s="160"/>
      <c r="D49" s="160"/>
      <c r="E49" s="269">
        <v>0</v>
      </c>
      <c r="F49" s="224"/>
      <c r="G49" s="324">
        <v>0</v>
      </c>
      <c r="H49" s="274">
        <f t="shared" si="0"/>
        <v>0</v>
      </c>
    </row>
    <row r="50" spans="1:8" ht="17.45" customHeight="1" thickBot="1" x14ac:dyDescent="0.3">
      <c r="A50" s="185" t="s">
        <v>606</v>
      </c>
      <c r="B50" s="143" t="s">
        <v>607</v>
      </c>
      <c r="C50" s="143" t="s">
        <v>143</v>
      </c>
      <c r="D50" s="24">
        <v>1</v>
      </c>
      <c r="E50" s="269">
        <v>0</v>
      </c>
      <c r="F50" s="180" t="s">
        <v>143</v>
      </c>
      <c r="G50" s="324">
        <v>0</v>
      </c>
      <c r="H50" s="274">
        <f t="shared" si="0"/>
        <v>0</v>
      </c>
    </row>
    <row r="51" spans="1:8" ht="17.45" customHeight="1" thickBot="1" x14ac:dyDescent="0.3">
      <c r="A51" s="187" t="s">
        <v>608</v>
      </c>
      <c r="B51" s="27" t="s">
        <v>609</v>
      </c>
      <c r="C51" s="27" t="s">
        <v>143</v>
      </c>
      <c r="D51" s="188">
        <v>1</v>
      </c>
      <c r="E51" s="269">
        <v>0</v>
      </c>
      <c r="F51" s="77" t="s">
        <v>143</v>
      </c>
      <c r="G51" s="324">
        <v>0</v>
      </c>
      <c r="H51" s="274">
        <f t="shared" si="0"/>
        <v>0</v>
      </c>
    </row>
    <row r="52" spans="1:8" ht="17.45" customHeight="1" thickBot="1" x14ac:dyDescent="0.3">
      <c r="A52" s="187"/>
      <c r="B52" s="162"/>
      <c r="C52" s="162"/>
      <c r="D52" s="189"/>
      <c r="E52" s="269">
        <v>0</v>
      </c>
      <c r="F52" s="131"/>
      <c r="G52" s="324">
        <v>0</v>
      </c>
      <c r="H52" s="274">
        <f t="shared" si="0"/>
        <v>0</v>
      </c>
    </row>
    <row r="53" spans="1:8" ht="17.45" customHeight="1" thickBot="1" x14ac:dyDescent="0.3">
      <c r="A53" s="190"/>
      <c r="B53" s="149"/>
      <c r="C53" s="191"/>
      <c r="D53" s="191"/>
      <c r="E53" s="269">
        <v>0</v>
      </c>
      <c r="F53" s="17"/>
      <c r="G53" s="324">
        <v>0</v>
      </c>
      <c r="H53" s="274">
        <f t="shared" si="0"/>
        <v>0</v>
      </c>
    </row>
    <row r="54" spans="1:8" ht="17.45" customHeight="1" thickBot="1" x14ac:dyDescent="0.3">
      <c r="A54" s="190" t="s">
        <v>610</v>
      </c>
      <c r="B54" s="221" t="s">
        <v>611</v>
      </c>
      <c r="C54" s="222"/>
      <c r="D54" s="222"/>
      <c r="E54" s="269">
        <v>0</v>
      </c>
      <c r="F54" s="223"/>
      <c r="G54" s="324">
        <v>0</v>
      </c>
      <c r="H54" s="274">
        <f t="shared" si="0"/>
        <v>0</v>
      </c>
    </row>
    <row r="55" spans="1:8" ht="17.45" customHeight="1" thickBot="1" x14ac:dyDescent="0.3">
      <c r="A55" s="185" t="s">
        <v>612</v>
      </c>
      <c r="B55" s="143" t="s">
        <v>607</v>
      </c>
      <c r="C55" s="143" t="s">
        <v>143</v>
      </c>
      <c r="D55" s="186">
        <v>1</v>
      </c>
      <c r="E55" s="269">
        <v>0</v>
      </c>
      <c r="F55" s="180" t="s">
        <v>143</v>
      </c>
      <c r="G55" s="324">
        <v>0</v>
      </c>
      <c r="H55" s="274">
        <f t="shared" si="0"/>
        <v>0</v>
      </c>
    </row>
    <row r="56" spans="1:8" ht="17.45" customHeight="1" thickBot="1" x14ac:dyDescent="0.3">
      <c r="A56" s="187" t="s">
        <v>613</v>
      </c>
      <c r="B56" s="27" t="s">
        <v>609</v>
      </c>
      <c r="C56" s="27" t="s">
        <v>143</v>
      </c>
      <c r="D56" s="188">
        <v>1</v>
      </c>
      <c r="E56" s="269">
        <v>0</v>
      </c>
      <c r="F56" s="77" t="s">
        <v>143</v>
      </c>
      <c r="G56" s="324">
        <v>0</v>
      </c>
      <c r="H56" s="274">
        <f t="shared" si="0"/>
        <v>0</v>
      </c>
    </row>
    <row r="57" spans="1:8" ht="17.45" customHeight="1" thickBot="1" x14ac:dyDescent="0.3">
      <c r="A57" s="187"/>
      <c r="B57" s="162"/>
      <c r="C57" s="162"/>
      <c r="D57" s="189"/>
      <c r="E57" s="269">
        <v>0</v>
      </c>
      <c r="F57" s="131"/>
      <c r="G57" s="324">
        <v>0</v>
      </c>
      <c r="H57" s="274">
        <f t="shared" si="0"/>
        <v>0</v>
      </c>
    </row>
    <row r="58" spans="1:8" ht="17.45" customHeight="1" thickBot="1" x14ac:dyDescent="0.3">
      <c r="A58" s="190"/>
      <c r="B58" s="149"/>
      <c r="C58" s="191"/>
      <c r="D58" s="191"/>
      <c r="E58" s="269">
        <v>0</v>
      </c>
      <c r="F58" s="17"/>
      <c r="G58" s="324">
        <v>0</v>
      </c>
      <c r="H58" s="274">
        <f t="shared" si="0"/>
        <v>0</v>
      </c>
    </row>
    <row r="59" spans="1:8" ht="17.45" customHeight="1" thickBot="1" x14ac:dyDescent="0.3">
      <c r="A59" s="192" t="s">
        <v>614</v>
      </c>
      <c r="B59" s="207" t="s">
        <v>615</v>
      </c>
      <c r="C59" s="208"/>
      <c r="D59" s="208"/>
      <c r="E59" s="269">
        <v>0</v>
      </c>
      <c r="F59" s="200"/>
      <c r="G59" s="324">
        <v>0</v>
      </c>
      <c r="H59" s="274">
        <f t="shared" si="0"/>
        <v>0</v>
      </c>
    </row>
    <row r="60" spans="1:8" ht="17.45" customHeight="1" thickBot="1" x14ac:dyDescent="0.3">
      <c r="A60" s="185" t="s">
        <v>616</v>
      </c>
      <c r="B60" s="143" t="s">
        <v>617</v>
      </c>
      <c r="C60" s="143" t="s">
        <v>618</v>
      </c>
      <c r="D60" s="186">
        <v>1</v>
      </c>
      <c r="E60" s="269">
        <v>0</v>
      </c>
      <c r="F60" s="180" t="s">
        <v>86</v>
      </c>
      <c r="G60" s="324">
        <v>0</v>
      </c>
      <c r="H60" s="274">
        <f t="shared" si="0"/>
        <v>0</v>
      </c>
    </row>
    <row r="61" spans="1:8" ht="17.45" customHeight="1" thickBot="1" x14ac:dyDescent="0.3">
      <c r="A61" s="187" t="s">
        <v>619</v>
      </c>
      <c r="B61" s="27" t="s">
        <v>620</v>
      </c>
      <c r="C61" s="27" t="s">
        <v>618</v>
      </c>
      <c r="D61" s="186">
        <v>1</v>
      </c>
      <c r="E61" s="269">
        <v>0</v>
      </c>
      <c r="F61" s="77" t="s">
        <v>86</v>
      </c>
      <c r="G61" s="324">
        <v>0</v>
      </c>
      <c r="H61" s="274">
        <f t="shared" si="0"/>
        <v>0</v>
      </c>
    </row>
    <row r="62" spans="1:8" ht="17.45" customHeight="1" thickBot="1" x14ac:dyDescent="0.3">
      <c r="A62" s="187" t="s">
        <v>621</v>
      </c>
      <c r="B62" s="27" t="s">
        <v>622</v>
      </c>
      <c r="C62" s="27" t="s">
        <v>618</v>
      </c>
      <c r="D62" s="186">
        <v>1</v>
      </c>
      <c r="E62" s="269">
        <v>0</v>
      </c>
      <c r="F62" s="77" t="s">
        <v>86</v>
      </c>
      <c r="G62" s="324">
        <v>0</v>
      </c>
      <c r="H62" s="274">
        <f t="shared" si="0"/>
        <v>0</v>
      </c>
    </row>
    <row r="63" spans="1:8" ht="17.45" customHeight="1" thickBot="1" x14ac:dyDescent="0.3">
      <c r="A63" s="187" t="s">
        <v>623</v>
      </c>
      <c r="B63" s="27" t="s">
        <v>624</v>
      </c>
      <c r="C63" s="27" t="s">
        <v>618</v>
      </c>
      <c r="D63" s="186">
        <v>1</v>
      </c>
      <c r="E63" s="269">
        <v>0</v>
      </c>
      <c r="F63" s="77" t="s">
        <v>86</v>
      </c>
      <c r="G63" s="324">
        <v>0</v>
      </c>
      <c r="H63" s="274">
        <f t="shared" si="0"/>
        <v>0</v>
      </c>
    </row>
    <row r="64" spans="1:8" ht="17.45" customHeight="1" thickBot="1" x14ac:dyDescent="0.3">
      <c r="A64" s="187" t="s">
        <v>625</v>
      </c>
      <c r="B64" s="27" t="s">
        <v>626</v>
      </c>
      <c r="C64" s="27" t="s">
        <v>143</v>
      </c>
      <c r="D64" s="186">
        <v>1</v>
      </c>
      <c r="E64" s="269">
        <v>0</v>
      </c>
      <c r="F64" s="77" t="s">
        <v>143</v>
      </c>
      <c r="G64" s="324">
        <v>0</v>
      </c>
      <c r="H64" s="274">
        <f t="shared" si="0"/>
        <v>0</v>
      </c>
    </row>
    <row r="65" spans="1:8" ht="17.45" customHeight="1" thickBot="1" x14ac:dyDescent="0.3">
      <c r="A65" s="115"/>
      <c r="B65" s="103"/>
      <c r="C65" s="103"/>
      <c r="D65" s="103"/>
      <c r="E65" s="269">
        <v>0</v>
      </c>
      <c r="F65" s="77"/>
      <c r="G65" s="324">
        <v>0</v>
      </c>
      <c r="H65" s="274">
        <f t="shared" si="0"/>
        <v>0</v>
      </c>
    </row>
    <row r="66" spans="1:8" ht="17.45" customHeight="1" thickBot="1" x14ac:dyDescent="0.3">
      <c r="A66" s="164"/>
      <c r="B66" s="119"/>
      <c r="E66" s="269">
        <v>0</v>
      </c>
      <c r="F66" s="193"/>
      <c r="G66" s="324">
        <v>0</v>
      </c>
      <c r="H66" s="274">
        <f t="shared" si="0"/>
        <v>0</v>
      </c>
    </row>
    <row r="67" spans="1:8" ht="17.45" customHeight="1" thickBot="1" x14ac:dyDescent="0.3">
      <c r="A67" s="181" t="s">
        <v>627</v>
      </c>
      <c r="B67" s="204" t="s">
        <v>247</v>
      </c>
      <c r="C67" s="80"/>
      <c r="D67" s="80"/>
      <c r="E67" s="269">
        <v>0</v>
      </c>
      <c r="F67" s="212"/>
      <c r="G67" s="324">
        <v>0</v>
      </c>
      <c r="H67" s="274">
        <f t="shared" si="0"/>
        <v>0</v>
      </c>
    </row>
    <row r="68" spans="1:8" ht="17.45" customHeight="1" thickBot="1" x14ac:dyDescent="0.3">
      <c r="A68" s="185" t="s">
        <v>628</v>
      </c>
      <c r="B68" s="194" t="s">
        <v>629</v>
      </c>
      <c r="C68" s="176" t="s">
        <v>630</v>
      </c>
      <c r="D68" s="195">
        <v>1</v>
      </c>
      <c r="E68" s="269">
        <v>0</v>
      </c>
      <c r="F68" s="180"/>
      <c r="G68" s="324">
        <v>0</v>
      </c>
      <c r="H68" s="274">
        <f t="shared" si="0"/>
        <v>0</v>
      </c>
    </row>
    <row r="69" spans="1:8" ht="17.45" customHeight="1" thickBot="1" x14ac:dyDescent="0.3">
      <c r="A69" s="187" t="s">
        <v>631</v>
      </c>
      <c r="B69" s="27" t="s">
        <v>632</v>
      </c>
      <c r="C69" s="103" t="s">
        <v>630</v>
      </c>
      <c r="D69" s="195">
        <v>1</v>
      </c>
      <c r="E69" s="269">
        <v>0</v>
      </c>
      <c r="F69" s="77"/>
      <c r="G69" s="324">
        <v>0</v>
      </c>
      <c r="H69" s="274">
        <f t="shared" si="0"/>
        <v>0</v>
      </c>
    </row>
    <row r="70" spans="1:8" ht="17.45" customHeight="1" thickBot="1" x14ac:dyDescent="0.3">
      <c r="A70" s="187" t="s">
        <v>633</v>
      </c>
      <c r="B70" s="27" t="s">
        <v>634</v>
      </c>
      <c r="C70" s="103" t="s">
        <v>635</v>
      </c>
      <c r="D70" s="195">
        <v>1</v>
      </c>
      <c r="E70" s="269">
        <v>0</v>
      </c>
      <c r="F70" s="77"/>
      <c r="G70" s="324">
        <v>0</v>
      </c>
      <c r="H70" s="274">
        <f t="shared" si="0"/>
        <v>0</v>
      </c>
    </row>
    <row r="71" spans="1:8" ht="17.45" customHeight="1" thickBot="1" x14ac:dyDescent="0.3">
      <c r="A71" s="187" t="s">
        <v>636</v>
      </c>
      <c r="B71" s="27" t="s">
        <v>637</v>
      </c>
      <c r="C71" s="103" t="s">
        <v>630</v>
      </c>
      <c r="D71" s="195">
        <v>1</v>
      </c>
      <c r="E71" s="269">
        <v>0</v>
      </c>
      <c r="F71" s="77"/>
      <c r="G71" s="324">
        <v>0</v>
      </c>
      <c r="H71" s="274">
        <f t="shared" si="0"/>
        <v>0</v>
      </c>
    </row>
    <row r="72" spans="1:8" ht="17.45" customHeight="1" thickBot="1" x14ac:dyDescent="0.3">
      <c r="A72" s="187" t="s">
        <v>638</v>
      </c>
      <c r="B72" s="27" t="s">
        <v>639</v>
      </c>
      <c r="C72" s="103" t="s">
        <v>635</v>
      </c>
      <c r="D72" s="195">
        <v>1</v>
      </c>
      <c r="E72" s="269">
        <v>0</v>
      </c>
      <c r="F72" s="77" t="s">
        <v>143</v>
      </c>
      <c r="G72" s="324">
        <v>0</v>
      </c>
      <c r="H72" s="274">
        <f t="shared" ref="H72:H135" si="1">G72+(G72*0.15)</f>
        <v>0</v>
      </c>
    </row>
    <row r="73" spans="1:8" ht="17.45" customHeight="1" thickBot="1" x14ac:dyDescent="0.3">
      <c r="A73" s="187" t="s">
        <v>640</v>
      </c>
      <c r="B73" s="27" t="s">
        <v>641</v>
      </c>
      <c r="C73" s="103" t="s">
        <v>635</v>
      </c>
      <c r="D73" s="195">
        <v>1</v>
      </c>
      <c r="E73" s="269">
        <v>0</v>
      </c>
      <c r="F73" s="77" t="s">
        <v>143</v>
      </c>
      <c r="G73" s="324">
        <v>0</v>
      </c>
      <c r="H73" s="274">
        <f t="shared" si="1"/>
        <v>0</v>
      </c>
    </row>
    <row r="74" spans="1:8" ht="17.45" customHeight="1" thickBot="1" x14ac:dyDescent="0.3">
      <c r="A74" s="187" t="s">
        <v>642</v>
      </c>
      <c r="B74" s="27" t="s">
        <v>643</v>
      </c>
      <c r="C74" s="103"/>
      <c r="D74" s="28"/>
      <c r="E74" s="269">
        <v>0</v>
      </c>
      <c r="F74" s="77" t="s">
        <v>143</v>
      </c>
      <c r="G74" s="324">
        <v>0</v>
      </c>
      <c r="H74" s="274">
        <f t="shared" si="1"/>
        <v>0</v>
      </c>
    </row>
    <row r="75" spans="1:8" ht="17.45" customHeight="1" thickBot="1" x14ac:dyDescent="0.3">
      <c r="A75" s="173"/>
      <c r="B75" s="218"/>
      <c r="C75" s="219"/>
      <c r="D75" s="219"/>
      <c r="E75" s="269">
        <v>0</v>
      </c>
      <c r="F75" s="219"/>
      <c r="G75" s="324">
        <v>0</v>
      </c>
      <c r="H75" s="274">
        <f t="shared" si="1"/>
        <v>0</v>
      </c>
    </row>
    <row r="76" spans="1:8" ht="17.45" customHeight="1" thickBot="1" x14ac:dyDescent="0.3">
      <c r="A76" s="174"/>
      <c r="B76" s="220"/>
      <c r="C76" s="162"/>
      <c r="D76" s="162"/>
      <c r="E76" s="269">
        <v>0</v>
      </c>
      <c r="F76" s="162"/>
      <c r="G76" s="324">
        <v>0</v>
      </c>
      <c r="H76" s="274">
        <f t="shared" si="1"/>
        <v>0</v>
      </c>
    </row>
    <row r="77" spans="1:8" ht="17.45" customHeight="1" thickBot="1" x14ac:dyDescent="0.3">
      <c r="A77" s="184" t="s">
        <v>644</v>
      </c>
      <c r="B77" s="213" t="s">
        <v>645</v>
      </c>
      <c r="C77" s="214"/>
      <c r="D77" s="214"/>
      <c r="E77" s="269">
        <v>0</v>
      </c>
      <c r="F77" s="215"/>
      <c r="G77" s="324">
        <v>0</v>
      </c>
      <c r="H77" s="274">
        <f t="shared" si="1"/>
        <v>0</v>
      </c>
    </row>
    <row r="78" spans="1:8" ht="17.45" customHeight="1" thickBot="1" x14ac:dyDescent="0.3">
      <c r="A78" s="185" t="s">
        <v>646</v>
      </c>
      <c r="B78" s="142" t="s">
        <v>647</v>
      </c>
      <c r="C78" s="24" t="s">
        <v>648</v>
      </c>
      <c r="D78" s="176">
        <v>1</v>
      </c>
      <c r="E78" s="269">
        <v>0</v>
      </c>
      <c r="F78" s="180" t="s">
        <v>649</v>
      </c>
      <c r="G78" s="324">
        <v>0</v>
      </c>
      <c r="H78" s="274">
        <f t="shared" si="1"/>
        <v>0</v>
      </c>
    </row>
    <row r="79" spans="1:8" ht="17.45" customHeight="1" thickBot="1" x14ac:dyDescent="0.3">
      <c r="A79" s="187" t="s">
        <v>650</v>
      </c>
      <c r="B79" s="84" t="s">
        <v>651</v>
      </c>
      <c r="C79" s="74" t="s">
        <v>648</v>
      </c>
      <c r="D79" s="176">
        <v>1</v>
      </c>
      <c r="E79" s="269">
        <v>0</v>
      </c>
      <c r="F79" s="77" t="s">
        <v>649</v>
      </c>
      <c r="G79" s="324">
        <v>0</v>
      </c>
      <c r="H79" s="274">
        <f t="shared" si="1"/>
        <v>0</v>
      </c>
    </row>
    <row r="80" spans="1:8" ht="17.45" customHeight="1" thickBot="1" x14ac:dyDescent="0.3">
      <c r="A80" s="187" t="s">
        <v>652</v>
      </c>
      <c r="B80" s="84" t="s">
        <v>653</v>
      </c>
      <c r="C80" s="74" t="s">
        <v>648</v>
      </c>
      <c r="D80" s="176">
        <v>1</v>
      </c>
      <c r="E80" s="269">
        <v>0</v>
      </c>
      <c r="F80" s="77" t="s">
        <v>649</v>
      </c>
      <c r="G80" s="324">
        <v>0</v>
      </c>
      <c r="H80" s="274">
        <f t="shared" si="1"/>
        <v>0</v>
      </c>
    </row>
    <row r="81" spans="1:8" ht="17.45" customHeight="1" thickBot="1" x14ac:dyDescent="0.3">
      <c r="A81" s="187" t="s">
        <v>654</v>
      </c>
      <c r="B81" s="84" t="s">
        <v>655</v>
      </c>
      <c r="C81" s="74" t="s">
        <v>648</v>
      </c>
      <c r="D81" s="176">
        <v>1</v>
      </c>
      <c r="E81" s="269">
        <v>0</v>
      </c>
      <c r="F81" s="77" t="s">
        <v>649</v>
      </c>
      <c r="G81" s="324">
        <v>0</v>
      </c>
      <c r="H81" s="274">
        <f t="shared" si="1"/>
        <v>0</v>
      </c>
    </row>
    <row r="82" spans="1:8" ht="17.45" customHeight="1" thickBot="1" x14ac:dyDescent="0.3">
      <c r="A82" s="187" t="s">
        <v>656</v>
      </c>
      <c r="B82" s="84" t="s">
        <v>657</v>
      </c>
      <c r="C82" s="74" t="s">
        <v>648</v>
      </c>
      <c r="D82" s="176">
        <v>1</v>
      </c>
      <c r="E82" s="269">
        <v>0</v>
      </c>
      <c r="F82" s="77" t="s">
        <v>649</v>
      </c>
      <c r="G82" s="324">
        <v>0</v>
      </c>
      <c r="H82" s="274">
        <f t="shared" si="1"/>
        <v>0</v>
      </c>
    </row>
    <row r="83" spans="1:8" ht="17.45" customHeight="1" thickBot="1" x14ac:dyDescent="0.3">
      <c r="A83" s="187" t="s">
        <v>658</v>
      </c>
      <c r="B83" s="74" t="s">
        <v>659</v>
      </c>
      <c r="C83" s="74" t="s">
        <v>648</v>
      </c>
      <c r="D83" s="176">
        <v>1</v>
      </c>
      <c r="E83" s="269">
        <v>0</v>
      </c>
      <c r="F83" s="77" t="s">
        <v>649</v>
      </c>
      <c r="G83" s="324">
        <v>0</v>
      </c>
      <c r="H83" s="274">
        <f t="shared" si="1"/>
        <v>0</v>
      </c>
    </row>
    <row r="84" spans="1:8" ht="17.45" customHeight="1" thickBot="1" x14ac:dyDescent="0.3">
      <c r="A84" s="187" t="s">
        <v>660</v>
      </c>
      <c r="B84" s="74" t="s">
        <v>661</v>
      </c>
      <c r="C84" s="74" t="s">
        <v>648</v>
      </c>
      <c r="D84" s="176">
        <v>1</v>
      </c>
      <c r="E84" s="269">
        <v>0</v>
      </c>
      <c r="F84" s="77" t="s">
        <v>649</v>
      </c>
      <c r="G84" s="324">
        <v>0</v>
      </c>
      <c r="H84" s="274">
        <f t="shared" si="1"/>
        <v>0</v>
      </c>
    </row>
    <row r="85" spans="1:8" ht="17.45" customHeight="1" thickBot="1" x14ac:dyDescent="0.3">
      <c r="A85" s="196"/>
      <c r="B85" s="84"/>
      <c r="C85" s="74"/>
      <c r="D85" s="84"/>
      <c r="E85" s="269">
        <v>0</v>
      </c>
      <c r="F85" s="77"/>
      <c r="G85" s="324">
        <v>0</v>
      </c>
      <c r="H85" s="274">
        <f t="shared" si="1"/>
        <v>0</v>
      </c>
    </row>
    <row r="86" spans="1:8" ht="17.45" customHeight="1" thickBot="1" x14ac:dyDescent="0.3">
      <c r="A86" s="265"/>
      <c r="B86" s="211"/>
      <c r="C86" s="267"/>
      <c r="D86" s="210"/>
      <c r="E86" s="269">
        <v>0</v>
      </c>
      <c r="F86" s="209"/>
      <c r="G86" s="324">
        <v>0</v>
      </c>
      <c r="H86" s="274">
        <f t="shared" si="1"/>
        <v>0</v>
      </c>
    </row>
    <row r="87" spans="1:8" ht="17.45" customHeight="1" thickBot="1" x14ac:dyDescent="0.3">
      <c r="A87" s="266"/>
      <c r="B87" s="217"/>
      <c r="C87" s="268"/>
      <c r="D87" s="216"/>
      <c r="E87" s="269">
        <v>0</v>
      </c>
      <c r="F87" s="77"/>
      <c r="G87" s="324">
        <v>0</v>
      </c>
      <c r="H87" s="274">
        <f t="shared" si="1"/>
        <v>0</v>
      </c>
    </row>
    <row r="88" spans="1:8" ht="17.45" customHeight="1" thickBot="1" x14ac:dyDescent="0.3">
      <c r="A88" s="197" t="s">
        <v>662</v>
      </c>
      <c r="B88" s="213" t="s">
        <v>663</v>
      </c>
      <c r="C88" s="214"/>
      <c r="D88" s="214"/>
      <c r="E88" s="269">
        <v>0</v>
      </c>
      <c r="F88" s="215"/>
      <c r="G88" s="324">
        <v>0</v>
      </c>
      <c r="H88" s="274">
        <f t="shared" si="1"/>
        <v>0</v>
      </c>
    </row>
    <row r="89" spans="1:8" ht="30" customHeight="1" thickBot="1" x14ac:dyDescent="0.3">
      <c r="A89" s="198" t="s">
        <v>664</v>
      </c>
      <c r="B89" s="142" t="s">
        <v>665</v>
      </c>
      <c r="C89" s="24" t="s">
        <v>648</v>
      </c>
      <c r="D89" s="142">
        <v>1</v>
      </c>
      <c r="E89" s="269">
        <v>0</v>
      </c>
      <c r="F89" s="180" t="s">
        <v>649</v>
      </c>
      <c r="G89" s="324">
        <v>0</v>
      </c>
      <c r="H89" s="274">
        <f t="shared" si="1"/>
        <v>0</v>
      </c>
    </row>
    <row r="90" spans="1:8" ht="30" customHeight="1" thickBot="1" x14ac:dyDescent="0.3">
      <c r="A90" s="196" t="s">
        <v>666</v>
      </c>
      <c r="B90" s="84" t="s">
        <v>667</v>
      </c>
      <c r="C90" s="74" t="s">
        <v>648</v>
      </c>
      <c r="D90" s="142">
        <v>1</v>
      </c>
      <c r="E90" s="269">
        <v>0</v>
      </c>
      <c r="F90" s="77" t="s">
        <v>649</v>
      </c>
      <c r="G90" s="324">
        <v>0</v>
      </c>
      <c r="H90" s="274">
        <f t="shared" si="1"/>
        <v>0</v>
      </c>
    </row>
    <row r="91" spans="1:8" ht="30" customHeight="1" thickBot="1" x14ac:dyDescent="0.3">
      <c r="A91" s="196" t="s">
        <v>668</v>
      </c>
      <c r="B91" s="84" t="s">
        <v>669</v>
      </c>
      <c r="C91" s="74" t="s">
        <v>648</v>
      </c>
      <c r="D91" s="142">
        <v>1</v>
      </c>
      <c r="E91" s="269">
        <v>0</v>
      </c>
      <c r="F91" s="77" t="s">
        <v>649</v>
      </c>
      <c r="G91" s="324">
        <v>0</v>
      </c>
      <c r="H91" s="274">
        <f t="shared" si="1"/>
        <v>0</v>
      </c>
    </row>
    <row r="92" spans="1:8" ht="30" customHeight="1" thickBot="1" x14ac:dyDescent="0.3">
      <c r="A92" s="196" t="s">
        <v>670</v>
      </c>
      <c r="B92" s="84" t="s">
        <v>671</v>
      </c>
      <c r="C92" s="74" t="s">
        <v>648</v>
      </c>
      <c r="D92" s="142">
        <v>1</v>
      </c>
      <c r="E92" s="269">
        <v>0</v>
      </c>
      <c r="F92" s="77" t="s">
        <v>649</v>
      </c>
      <c r="G92" s="324">
        <v>0</v>
      </c>
      <c r="H92" s="274">
        <f t="shared" si="1"/>
        <v>0</v>
      </c>
    </row>
    <row r="93" spans="1:8" ht="30" customHeight="1" thickBot="1" x14ac:dyDescent="0.3">
      <c r="A93" s="196" t="s">
        <v>672</v>
      </c>
      <c r="B93" s="84" t="s">
        <v>673</v>
      </c>
      <c r="C93" s="74" t="s">
        <v>648</v>
      </c>
      <c r="D93" s="142">
        <v>1</v>
      </c>
      <c r="E93" s="269">
        <v>0</v>
      </c>
      <c r="F93" s="77" t="s">
        <v>649</v>
      </c>
      <c r="G93" s="324">
        <v>0</v>
      </c>
      <c r="H93" s="274">
        <f t="shared" si="1"/>
        <v>0</v>
      </c>
    </row>
    <row r="94" spans="1:8" ht="30" customHeight="1" thickBot="1" x14ac:dyDescent="0.3">
      <c r="A94" s="196" t="s">
        <v>674</v>
      </c>
      <c r="B94" s="84" t="s">
        <v>675</v>
      </c>
      <c r="C94" s="74" t="s">
        <v>648</v>
      </c>
      <c r="D94" s="142">
        <v>1</v>
      </c>
      <c r="E94" s="269">
        <v>0</v>
      </c>
      <c r="F94" s="77" t="s">
        <v>649</v>
      </c>
      <c r="G94" s="324">
        <v>0</v>
      </c>
      <c r="H94" s="274">
        <f t="shared" si="1"/>
        <v>0</v>
      </c>
    </row>
    <row r="95" spans="1:8" ht="30" customHeight="1" thickBot="1" x14ac:dyDescent="0.3">
      <c r="A95" s="196" t="s">
        <v>676</v>
      </c>
      <c r="B95" s="84" t="s">
        <v>677</v>
      </c>
      <c r="C95" s="74" t="s">
        <v>648</v>
      </c>
      <c r="D95" s="142">
        <v>1</v>
      </c>
      <c r="E95" s="269">
        <v>0</v>
      </c>
      <c r="F95" s="77" t="s">
        <v>649</v>
      </c>
      <c r="G95" s="324">
        <v>0</v>
      </c>
      <c r="H95" s="274">
        <f t="shared" si="1"/>
        <v>0</v>
      </c>
    </row>
    <row r="96" spans="1:8" ht="30" customHeight="1" thickBot="1" x14ac:dyDescent="0.3">
      <c r="A96" s="196" t="s">
        <v>678</v>
      </c>
      <c r="B96" s="84" t="s">
        <v>679</v>
      </c>
      <c r="C96" s="74" t="s">
        <v>648</v>
      </c>
      <c r="D96" s="142">
        <v>1</v>
      </c>
      <c r="E96" s="269">
        <v>0</v>
      </c>
      <c r="F96" s="77" t="s">
        <v>649</v>
      </c>
      <c r="G96" s="324">
        <v>0</v>
      </c>
      <c r="H96" s="274">
        <f t="shared" si="1"/>
        <v>0</v>
      </c>
    </row>
    <row r="97" spans="1:8" ht="30" customHeight="1" thickBot="1" x14ac:dyDescent="0.3">
      <c r="A97" s="196" t="s">
        <v>680</v>
      </c>
      <c r="B97" s="84" t="s">
        <v>681</v>
      </c>
      <c r="C97" s="74" t="s">
        <v>648</v>
      </c>
      <c r="D97" s="142">
        <v>1</v>
      </c>
      <c r="E97" s="269">
        <v>0</v>
      </c>
      <c r="F97" s="77" t="s">
        <v>649</v>
      </c>
      <c r="G97" s="324">
        <v>0</v>
      </c>
      <c r="H97" s="274">
        <f t="shared" si="1"/>
        <v>0</v>
      </c>
    </row>
    <row r="98" spans="1:8" ht="39.950000000000003" customHeight="1" thickBot="1" x14ac:dyDescent="0.3">
      <c r="A98" s="196" t="s">
        <v>682</v>
      </c>
      <c r="B98" s="199" t="s">
        <v>683</v>
      </c>
      <c r="C98" s="74" t="s">
        <v>648</v>
      </c>
      <c r="D98" s="142">
        <v>1</v>
      </c>
      <c r="E98" s="269">
        <v>0</v>
      </c>
      <c r="F98" s="77" t="s">
        <v>649</v>
      </c>
      <c r="G98" s="324">
        <v>0</v>
      </c>
      <c r="H98" s="274">
        <f t="shared" si="1"/>
        <v>0</v>
      </c>
    </row>
    <row r="99" spans="1:8" ht="39.950000000000003" customHeight="1" thickBot="1" x14ac:dyDescent="0.3">
      <c r="A99" s="196" t="s">
        <v>684</v>
      </c>
      <c r="B99" s="84" t="s">
        <v>685</v>
      </c>
      <c r="C99" s="74" t="s">
        <v>648</v>
      </c>
      <c r="D99" s="142">
        <v>1</v>
      </c>
      <c r="E99" s="269">
        <v>0</v>
      </c>
      <c r="F99" s="77" t="s">
        <v>649</v>
      </c>
      <c r="G99" s="324">
        <v>0</v>
      </c>
      <c r="H99" s="274">
        <f t="shared" si="1"/>
        <v>0</v>
      </c>
    </row>
    <row r="100" spans="1:8" ht="39.950000000000003" customHeight="1" thickBot="1" x14ac:dyDescent="0.3">
      <c r="A100" s="196" t="s">
        <v>686</v>
      </c>
      <c r="B100" s="84" t="s">
        <v>687</v>
      </c>
      <c r="C100" s="74" t="s">
        <v>648</v>
      </c>
      <c r="D100" s="142">
        <v>1</v>
      </c>
      <c r="E100" s="269">
        <v>0</v>
      </c>
      <c r="F100" s="77" t="s">
        <v>649</v>
      </c>
      <c r="G100" s="324">
        <v>0</v>
      </c>
      <c r="H100" s="274">
        <f t="shared" si="1"/>
        <v>0</v>
      </c>
    </row>
    <row r="101" spans="1:8" ht="39.950000000000003" customHeight="1" thickBot="1" x14ac:dyDescent="0.3">
      <c r="A101" s="196" t="s">
        <v>688</v>
      </c>
      <c r="B101" s="199" t="s">
        <v>689</v>
      </c>
      <c r="C101" s="74" t="s">
        <v>648</v>
      </c>
      <c r="D101" s="142">
        <v>1</v>
      </c>
      <c r="E101" s="269">
        <v>0</v>
      </c>
      <c r="F101" s="77" t="s">
        <v>649</v>
      </c>
      <c r="G101" s="324">
        <v>0</v>
      </c>
      <c r="H101" s="274">
        <f t="shared" si="1"/>
        <v>0</v>
      </c>
    </row>
    <row r="102" spans="1:8" ht="39.950000000000003" customHeight="1" thickBot="1" x14ac:dyDescent="0.3">
      <c r="A102" s="196" t="s">
        <v>690</v>
      </c>
      <c r="B102" s="199" t="s">
        <v>691</v>
      </c>
      <c r="C102" s="74" t="s">
        <v>648</v>
      </c>
      <c r="D102" s="142">
        <v>1</v>
      </c>
      <c r="E102" s="269">
        <v>0</v>
      </c>
      <c r="F102" s="77" t="s">
        <v>649</v>
      </c>
      <c r="G102" s="324">
        <v>0</v>
      </c>
      <c r="H102" s="274">
        <f t="shared" si="1"/>
        <v>0</v>
      </c>
    </row>
    <row r="103" spans="1:8" ht="39.950000000000003" customHeight="1" thickBot="1" x14ac:dyDescent="0.3">
      <c r="A103" s="196" t="s">
        <v>692</v>
      </c>
      <c r="B103" s="84" t="s">
        <v>693</v>
      </c>
      <c r="C103" s="74" t="s">
        <v>648</v>
      </c>
      <c r="D103" s="142">
        <v>1</v>
      </c>
      <c r="E103" s="269">
        <v>0</v>
      </c>
      <c r="F103" s="77" t="s">
        <v>649</v>
      </c>
      <c r="G103" s="324">
        <v>0</v>
      </c>
      <c r="H103" s="274">
        <f t="shared" si="1"/>
        <v>0</v>
      </c>
    </row>
    <row r="104" spans="1:8" ht="39.950000000000003" customHeight="1" thickBot="1" x14ac:dyDescent="0.3">
      <c r="A104" s="196" t="s">
        <v>694</v>
      </c>
      <c r="B104" s="84" t="s">
        <v>695</v>
      </c>
      <c r="C104" s="74" t="s">
        <v>648</v>
      </c>
      <c r="D104" s="142">
        <v>1</v>
      </c>
      <c r="E104" s="269">
        <v>0</v>
      </c>
      <c r="F104" s="77" t="s">
        <v>649</v>
      </c>
      <c r="G104" s="324">
        <v>0</v>
      </c>
      <c r="H104" s="274">
        <f t="shared" si="1"/>
        <v>0</v>
      </c>
    </row>
    <row r="105" spans="1:8" ht="39.950000000000003" customHeight="1" thickBot="1" x14ac:dyDescent="0.3">
      <c r="A105" s="196" t="s">
        <v>696</v>
      </c>
      <c r="B105" s="84" t="s">
        <v>697</v>
      </c>
      <c r="C105" s="74" t="s">
        <v>648</v>
      </c>
      <c r="D105" s="142">
        <v>1</v>
      </c>
      <c r="E105" s="269">
        <v>0</v>
      </c>
      <c r="F105" s="77" t="s">
        <v>649</v>
      </c>
      <c r="G105" s="324">
        <v>0</v>
      </c>
      <c r="H105" s="274">
        <f t="shared" si="1"/>
        <v>0</v>
      </c>
    </row>
    <row r="106" spans="1:8" ht="39.950000000000003" customHeight="1" thickBot="1" x14ac:dyDescent="0.3">
      <c r="A106" s="196" t="s">
        <v>698</v>
      </c>
      <c r="B106" s="84" t="s">
        <v>699</v>
      </c>
      <c r="C106" s="74" t="s">
        <v>648</v>
      </c>
      <c r="D106" s="142">
        <v>1</v>
      </c>
      <c r="E106" s="269">
        <v>0</v>
      </c>
      <c r="F106" s="77" t="s">
        <v>649</v>
      </c>
      <c r="G106" s="324">
        <v>0</v>
      </c>
      <c r="H106" s="274">
        <f t="shared" si="1"/>
        <v>0</v>
      </c>
    </row>
    <row r="107" spans="1:8" ht="39.950000000000003" customHeight="1" thickBot="1" x14ac:dyDescent="0.3">
      <c r="A107" s="196" t="s">
        <v>700</v>
      </c>
      <c r="B107" s="84" t="s">
        <v>701</v>
      </c>
      <c r="C107" s="74" t="s">
        <v>648</v>
      </c>
      <c r="D107" s="142">
        <v>1</v>
      </c>
      <c r="E107" s="269">
        <v>0</v>
      </c>
      <c r="F107" s="77" t="s">
        <v>649</v>
      </c>
      <c r="G107" s="324">
        <v>0</v>
      </c>
      <c r="H107" s="274">
        <f t="shared" si="1"/>
        <v>0</v>
      </c>
    </row>
    <row r="108" spans="1:8" ht="39.950000000000003" customHeight="1" thickBot="1" x14ac:dyDescent="0.3">
      <c r="A108" s="196" t="s">
        <v>702</v>
      </c>
      <c r="B108" s="84" t="s">
        <v>703</v>
      </c>
      <c r="C108" s="74" t="s">
        <v>648</v>
      </c>
      <c r="D108" s="142">
        <v>1</v>
      </c>
      <c r="E108" s="269">
        <v>0</v>
      </c>
      <c r="F108" s="77" t="s">
        <v>649</v>
      </c>
      <c r="G108" s="324">
        <v>0</v>
      </c>
      <c r="H108" s="274">
        <f t="shared" si="1"/>
        <v>0</v>
      </c>
    </row>
    <row r="109" spans="1:8" ht="39.950000000000003" customHeight="1" thickBot="1" x14ac:dyDescent="0.3">
      <c r="A109" s="196" t="s">
        <v>704</v>
      </c>
      <c r="B109" s="84" t="s">
        <v>705</v>
      </c>
      <c r="C109" s="74" t="s">
        <v>648</v>
      </c>
      <c r="D109" s="142">
        <v>1</v>
      </c>
      <c r="E109" s="269">
        <v>0</v>
      </c>
      <c r="F109" s="77" t="s">
        <v>649</v>
      </c>
      <c r="G109" s="324">
        <v>0</v>
      </c>
      <c r="H109" s="274">
        <f t="shared" si="1"/>
        <v>0</v>
      </c>
    </row>
    <row r="110" spans="1:8" ht="39.950000000000003" customHeight="1" thickBot="1" x14ac:dyDescent="0.3">
      <c r="A110" s="196" t="s">
        <v>706</v>
      </c>
      <c r="B110" s="199" t="s">
        <v>707</v>
      </c>
      <c r="C110" s="74" t="s">
        <v>648</v>
      </c>
      <c r="D110" s="142">
        <v>1</v>
      </c>
      <c r="E110" s="269">
        <v>0</v>
      </c>
      <c r="F110" s="77" t="s">
        <v>649</v>
      </c>
      <c r="G110" s="324">
        <v>0</v>
      </c>
      <c r="H110" s="274">
        <f t="shared" si="1"/>
        <v>0</v>
      </c>
    </row>
    <row r="111" spans="1:8" ht="39.950000000000003" customHeight="1" thickBot="1" x14ac:dyDescent="0.3">
      <c r="A111" s="196" t="s">
        <v>708</v>
      </c>
      <c r="B111" s="84" t="s">
        <v>709</v>
      </c>
      <c r="C111" s="74" t="s">
        <v>648</v>
      </c>
      <c r="D111" s="142">
        <v>1</v>
      </c>
      <c r="E111" s="269">
        <v>0</v>
      </c>
      <c r="F111" s="77" t="s">
        <v>649</v>
      </c>
      <c r="G111" s="324">
        <v>0</v>
      </c>
      <c r="H111" s="274">
        <f t="shared" si="1"/>
        <v>0</v>
      </c>
    </row>
    <row r="112" spans="1:8" ht="39.950000000000003" customHeight="1" thickBot="1" x14ac:dyDescent="0.3">
      <c r="A112" s="196" t="s">
        <v>710</v>
      </c>
      <c r="B112" s="84" t="s">
        <v>711</v>
      </c>
      <c r="C112" s="74" t="s">
        <v>648</v>
      </c>
      <c r="D112" s="142">
        <v>1</v>
      </c>
      <c r="E112" s="269">
        <v>0</v>
      </c>
      <c r="F112" s="77" t="s">
        <v>649</v>
      </c>
      <c r="G112" s="324">
        <v>0</v>
      </c>
      <c r="H112" s="274">
        <f t="shared" si="1"/>
        <v>0</v>
      </c>
    </row>
    <row r="113" spans="1:8" ht="39.950000000000003" customHeight="1" thickBot="1" x14ac:dyDescent="0.3">
      <c r="A113" s="196" t="s">
        <v>712</v>
      </c>
      <c r="B113" s="84" t="s">
        <v>713</v>
      </c>
      <c r="C113" s="74" t="s">
        <v>648</v>
      </c>
      <c r="D113" s="142">
        <v>1</v>
      </c>
      <c r="E113" s="269">
        <v>0</v>
      </c>
      <c r="F113" s="77" t="s">
        <v>649</v>
      </c>
      <c r="G113" s="324">
        <v>0</v>
      </c>
      <c r="H113" s="274">
        <f t="shared" si="1"/>
        <v>0</v>
      </c>
    </row>
    <row r="114" spans="1:8" ht="39.950000000000003" customHeight="1" thickBot="1" x14ac:dyDescent="0.3">
      <c r="A114" s="196" t="s">
        <v>714</v>
      </c>
      <c r="B114" s="84" t="s">
        <v>713</v>
      </c>
      <c r="C114" s="74" t="s">
        <v>648</v>
      </c>
      <c r="D114" s="142">
        <v>1</v>
      </c>
      <c r="E114" s="269">
        <v>0</v>
      </c>
      <c r="F114" s="77" t="s">
        <v>649</v>
      </c>
      <c r="G114" s="324">
        <v>0</v>
      </c>
      <c r="H114" s="274">
        <f t="shared" si="1"/>
        <v>0</v>
      </c>
    </row>
    <row r="115" spans="1:8" ht="39.950000000000003" customHeight="1" thickBot="1" x14ac:dyDescent="0.3">
      <c r="A115" s="196" t="s">
        <v>715</v>
      </c>
      <c r="B115" s="199" t="s">
        <v>716</v>
      </c>
      <c r="C115" s="74" t="s">
        <v>648</v>
      </c>
      <c r="D115" s="142">
        <v>1</v>
      </c>
      <c r="E115" s="269">
        <v>0</v>
      </c>
      <c r="F115" s="77" t="s">
        <v>649</v>
      </c>
      <c r="G115" s="324">
        <v>0</v>
      </c>
      <c r="H115" s="274">
        <f t="shared" si="1"/>
        <v>0</v>
      </c>
    </row>
    <row r="116" spans="1:8" ht="31.5" customHeight="1" thickBot="1" x14ac:dyDescent="0.3">
      <c r="A116" s="196" t="s">
        <v>717</v>
      </c>
      <c r="B116" s="199" t="s">
        <v>718</v>
      </c>
      <c r="C116" s="74" t="s">
        <v>648</v>
      </c>
      <c r="D116" s="142">
        <v>1</v>
      </c>
      <c r="E116" s="269">
        <v>0</v>
      </c>
      <c r="F116" s="77" t="s">
        <v>649</v>
      </c>
      <c r="G116" s="324">
        <v>0</v>
      </c>
      <c r="H116" s="274">
        <f t="shared" si="1"/>
        <v>0</v>
      </c>
    </row>
    <row r="117" spans="1:8" ht="36" customHeight="1" thickBot="1" x14ac:dyDescent="0.3">
      <c r="A117" s="196" t="s">
        <v>719</v>
      </c>
      <c r="B117" s="84" t="s">
        <v>720</v>
      </c>
      <c r="C117" s="74" t="s">
        <v>648</v>
      </c>
      <c r="D117" s="142">
        <v>1</v>
      </c>
      <c r="E117" s="269">
        <v>0</v>
      </c>
      <c r="F117" s="77" t="s">
        <v>649</v>
      </c>
      <c r="G117" s="324">
        <v>0</v>
      </c>
      <c r="H117" s="274">
        <f t="shared" si="1"/>
        <v>0</v>
      </c>
    </row>
    <row r="118" spans="1:8" ht="29.25" customHeight="1" thickBot="1" x14ac:dyDescent="0.3">
      <c r="A118" s="196" t="s">
        <v>721</v>
      </c>
      <c r="B118" s="84" t="s">
        <v>722</v>
      </c>
      <c r="C118" s="74" t="s">
        <v>648</v>
      </c>
      <c r="D118" s="142">
        <v>1</v>
      </c>
      <c r="E118" s="269">
        <v>0</v>
      </c>
      <c r="F118" s="77" t="s">
        <v>649</v>
      </c>
      <c r="G118" s="324">
        <v>0</v>
      </c>
      <c r="H118" s="274">
        <f t="shared" si="1"/>
        <v>0</v>
      </c>
    </row>
    <row r="119" spans="1:8" ht="24.75" customHeight="1" thickBot="1" x14ac:dyDescent="0.3">
      <c r="A119" s="196" t="s">
        <v>723</v>
      </c>
      <c r="B119" s="84" t="s">
        <v>724</v>
      </c>
      <c r="C119" s="74" t="s">
        <v>648</v>
      </c>
      <c r="D119" s="142">
        <v>1</v>
      </c>
      <c r="E119" s="269">
        <v>0</v>
      </c>
      <c r="F119" s="77" t="s">
        <v>649</v>
      </c>
      <c r="G119" s="324">
        <v>0</v>
      </c>
      <c r="H119" s="274">
        <f t="shared" si="1"/>
        <v>0</v>
      </c>
    </row>
    <row r="120" spans="1:8" ht="31.5" customHeight="1" thickBot="1" x14ac:dyDescent="0.3">
      <c r="A120" s="196" t="s">
        <v>725</v>
      </c>
      <c r="B120" s="84" t="s">
        <v>726</v>
      </c>
      <c r="C120" s="74" t="s">
        <v>648</v>
      </c>
      <c r="D120" s="142">
        <v>1</v>
      </c>
      <c r="E120" s="269">
        <v>0</v>
      </c>
      <c r="F120" s="77" t="s">
        <v>649</v>
      </c>
      <c r="G120" s="324">
        <v>0</v>
      </c>
      <c r="H120" s="274">
        <f t="shared" si="1"/>
        <v>0</v>
      </c>
    </row>
    <row r="121" spans="1:8" ht="30" customHeight="1" thickBot="1" x14ac:dyDescent="0.3">
      <c r="A121" s="196" t="s">
        <v>727</v>
      </c>
      <c r="B121" s="84" t="s">
        <v>728</v>
      </c>
      <c r="C121" s="74" t="s">
        <v>648</v>
      </c>
      <c r="D121" s="142">
        <v>1</v>
      </c>
      <c r="E121" s="269">
        <v>0</v>
      </c>
      <c r="F121" s="77" t="s">
        <v>649</v>
      </c>
      <c r="G121" s="324">
        <v>0</v>
      </c>
      <c r="H121" s="274">
        <f t="shared" si="1"/>
        <v>0</v>
      </c>
    </row>
    <row r="122" spans="1:8" ht="28.5" customHeight="1" thickBot="1" x14ac:dyDescent="0.3">
      <c r="A122" s="196" t="s">
        <v>729</v>
      </c>
      <c r="B122" s="84" t="s">
        <v>730</v>
      </c>
      <c r="C122" s="74" t="s">
        <v>648</v>
      </c>
      <c r="D122" s="142">
        <v>1</v>
      </c>
      <c r="E122" s="269">
        <v>0</v>
      </c>
      <c r="F122" s="77" t="s">
        <v>649</v>
      </c>
      <c r="G122" s="324">
        <v>0</v>
      </c>
      <c r="H122" s="274">
        <f t="shared" si="1"/>
        <v>0</v>
      </c>
    </row>
    <row r="123" spans="1:8" ht="17.45" customHeight="1" thickBot="1" x14ac:dyDescent="0.3">
      <c r="A123" s="196" t="s">
        <v>731</v>
      </c>
      <c r="B123" s="84" t="s">
        <v>732</v>
      </c>
      <c r="C123" s="74" t="s">
        <v>648</v>
      </c>
      <c r="D123" s="142">
        <v>1</v>
      </c>
      <c r="E123" s="269">
        <v>0</v>
      </c>
      <c r="F123" s="77" t="s">
        <v>649</v>
      </c>
      <c r="G123" s="324">
        <v>0</v>
      </c>
      <c r="H123" s="274">
        <f t="shared" si="1"/>
        <v>0</v>
      </c>
    </row>
    <row r="124" spans="1:8" ht="17.45" customHeight="1" thickBot="1" x14ac:dyDescent="0.3">
      <c r="A124" s="196" t="s">
        <v>733</v>
      </c>
      <c r="B124" s="84" t="s">
        <v>734</v>
      </c>
      <c r="C124" s="74" t="s">
        <v>648</v>
      </c>
      <c r="D124" s="142">
        <v>1</v>
      </c>
      <c r="E124" s="269">
        <v>0</v>
      </c>
      <c r="F124" s="77" t="s">
        <v>649</v>
      </c>
      <c r="G124" s="324">
        <v>0</v>
      </c>
      <c r="H124" s="274">
        <f t="shared" si="1"/>
        <v>0</v>
      </c>
    </row>
    <row r="125" spans="1:8" ht="17.45" customHeight="1" thickBot="1" x14ac:dyDescent="0.3">
      <c r="A125" s="196" t="s">
        <v>735</v>
      </c>
      <c r="B125" s="84" t="s">
        <v>736</v>
      </c>
      <c r="C125" s="74" t="s">
        <v>648</v>
      </c>
      <c r="D125" s="142">
        <v>1</v>
      </c>
      <c r="E125" s="269">
        <v>0</v>
      </c>
      <c r="F125" s="77" t="s">
        <v>649</v>
      </c>
      <c r="G125" s="324">
        <v>0</v>
      </c>
      <c r="H125" s="274">
        <f t="shared" si="1"/>
        <v>0</v>
      </c>
    </row>
    <row r="126" spans="1:8" ht="17.45" customHeight="1" thickBot="1" x14ac:dyDescent="0.3">
      <c r="A126" s="196" t="s">
        <v>737</v>
      </c>
      <c r="B126" s="84" t="s">
        <v>738</v>
      </c>
      <c r="C126" s="74" t="s">
        <v>648</v>
      </c>
      <c r="D126" s="142">
        <v>1</v>
      </c>
      <c r="E126" s="269">
        <v>0</v>
      </c>
      <c r="F126" s="77" t="s">
        <v>649</v>
      </c>
      <c r="G126" s="324">
        <v>0</v>
      </c>
      <c r="H126" s="274">
        <f t="shared" si="1"/>
        <v>0</v>
      </c>
    </row>
    <row r="127" spans="1:8" ht="17.45" customHeight="1" thickBot="1" x14ac:dyDescent="0.3">
      <c r="A127" s="196" t="s">
        <v>739</v>
      </c>
      <c r="B127" s="84" t="s">
        <v>740</v>
      </c>
      <c r="C127" s="74" t="s">
        <v>648</v>
      </c>
      <c r="D127" s="142">
        <v>1</v>
      </c>
      <c r="E127" s="269">
        <v>0</v>
      </c>
      <c r="F127" s="77" t="s">
        <v>649</v>
      </c>
      <c r="G127" s="324">
        <v>0</v>
      </c>
      <c r="H127" s="274">
        <f t="shared" si="1"/>
        <v>0</v>
      </c>
    </row>
    <row r="128" spans="1:8" ht="17.45" customHeight="1" thickBot="1" x14ac:dyDescent="0.3">
      <c r="A128" s="81"/>
      <c r="B128" s="74"/>
      <c r="C128" s="74"/>
      <c r="D128" s="75"/>
      <c r="E128" s="269">
        <v>0</v>
      </c>
      <c r="F128" s="77"/>
      <c r="G128" s="324">
        <v>0</v>
      </c>
      <c r="H128" s="274">
        <f t="shared" si="1"/>
        <v>0</v>
      </c>
    </row>
    <row r="129" spans="1:8" ht="17.45" customHeight="1" thickBot="1" x14ac:dyDescent="0.3">
      <c r="A129" s="271"/>
      <c r="B129" s="272"/>
      <c r="C129" s="272"/>
      <c r="D129" s="272"/>
      <c r="E129" s="269">
        <v>0</v>
      </c>
      <c r="F129" s="273"/>
      <c r="G129" s="324">
        <v>0</v>
      </c>
      <c r="H129" s="274">
        <f t="shared" si="1"/>
        <v>0</v>
      </c>
    </row>
    <row r="130" spans="1:8" ht="17.45" customHeight="1" thickBot="1" x14ac:dyDescent="0.3">
      <c r="A130" s="79" t="s">
        <v>741</v>
      </c>
      <c r="B130" s="86" t="s">
        <v>742</v>
      </c>
      <c r="C130" s="70"/>
      <c r="D130" s="70"/>
      <c r="E130" s="269">
        <v>0</v>
      </c>
      <c r="F130" s="87"/>
      <c r="G130" s="324">
        <v>0</v>
      </c>
      <c r="H130" s="274">
        <f t="shared" si="1"/>
        <v>0</v>
      </c>
    </row>
    <row r="131" spans="1:8" ht="17.45" customHeight="1" thickBot="1" x14ac:dyDescent="0.3">
      <c r="A131" s="181"/>
      <c r="B131" s="117" t="s">
        <v>743</v>
      </c>
      <c r="C131" s="122"/>
      <c r="D131" s="183"/>
      <c r="E131" s="269">
        <v>0</v>
      </c>
      <c r="F131" s="193"/>
      <c r="G131" s="324">
        <v>0</v>
      </c>
      <c r="H131" s="274">
        <f t="shared" si="1"/>
        <v>0</v>
      </c>
    </row>
    <row r="132" spans="1:8" ht="17.45" customHeight="1" thickBot="1" x14ac:dyDescent="0.3">
      <c r="A132" s="198" t="s">
        <v>744</v>
      </c>
      <c r="B132" s="142" t="s">
        <v>745</v>
      </c>
      <c r="C132" s="24" t="s">
        <v>648</v>
      </c>
      <c r="D132" s="143">
        <v>1</v>
      </c>
      <c r="E132" s="269">
        <v>0</v>
      </c>
      <c r="F132" s="180"/>
      <c r="G132" s="324">
        <v>0</v>
      </c>
      <c r="H132" s="319">
        <f t="shared" si="1"/>
        <v>0</v>
      </c>
    </row>
    <row r="133" spans="1:8" ht="17.45" customHeight="1" thickBot="1" x14ac:dyDescent="0.3">
      <c r="A133" s="196" t="s">
        <v>746</v>
      </c>
      <c r="B133" s="84" t="s">
        <v>747</v>
      </c>
      <c r="C133" s="74" t="s">
        <v>648</v>
      </c>
      <c r="D133" s="143">
        <v>1</v>
      </c>
      <c r="E133" s="269">
        <v>0</v>
      </c>
      <c r="F133" s="77"/>
      <c r="G133" s="324">
        <v>0</v>
      </c>
      <c r="H133" s="319">
        <f t="shared" si="1"/>
        <v>0</v>
      </c>
    </row>
    <row r="134" spans="1:8" ht="17.45" customHeight="1" thickBot="1" x14ac:dyDescent="0.3">
      <c r="A134" s="196" t="s">
        <v>748</v>
      </c>
      <c r="B134" s="84" t="s">
        <v>749</v>
      </c>
      <c r="C134" s="74" t="s">
        <v>648</v>
      </c>
      <c r="D134" s="143">
        <v>1</v>
      </c>
      <c r="E134" s="269">
        <v>0</v>
      </c>
      <c r="F134" s="77"/>
      <c r="G134" s="324">
        <v>0</v>
      </c>
      <c r="H134" s="319">
        <f t="shared" si="1"/>
        <v>0</v>
      </c>
    </row>
    <row r="135" spans="1:8" ht="17.45" customHeight="1" thickBot="1" x14ac:dyDescent="0.3">
      <c r="A135" s="196" t="s">
        <v>750</v>
      </c>
      <c r="B135" s="84" t="s">
        <v>751</v>
      </c>
      <c r="C135" s="74" t="s">
        <v>648</v>
      </c>
      <c r="D135" s="143">
        <v>1</v>
      </c>
      <c r="E135" s="269">
        <v>0</v>
      </c>
      <c r="F135" s="77"/>
      <c r="G135" s="324">
        <v>0</v>
      </c>
      <c r="H135" s="319">
        <f t="shared" si="1"/>
        <v>0</v>
      </c>
    </row>
    <row r="136" spans="1:8" ht="17.45" customHeight="1" thickBot="1" x14ac:dyDescent="0.3">
      <c r="A136" s="196" t="s">
        <v>752</v>
      </c>
      <c r="B136" s="84" t="s">
        <v>753</v>
      </c>
      <c r="C136" s="74" t="s">
        <v>648</v>
      </c>
      <c r="D136" s="143">
        <v>1</v>
      </c>
      <c r="E136" s="269">
        <v>0</v>
      </c>
      <c r="F136" s="77"/>
      <c r="G136" s="324">
        <v>0</v>
      </c>
      <c r="H136" s="319">
        <f t="shared" ref="H136:H177" si="2">G136+(G136*0.15)</f>
        <v>0</v>
      </c>
    </row>
    <row r="137" spans="1:8" ht="17.45" customHeight="1" thickBot="1" x14ac:dyDescent="0.3">
      <c r="A137" s="196" t="s">
        <v>754</v>
      </c>
      <c r="B137" s="84" t="s">
        <v>755</v>
      </c>
      <c r="C137" s="74" t="s">
        <v>648</v>
      </c>
      <c r="D137" s="143">
        <v>1</v>
      </c>
      <c r="E137" s="269">
        <v>0</v>
      </c>
      <c r="F137" s="77"/>
      <c r="G137" s="324">
        <v>0</v>
      </c>
      <c r="H137" s="319">
        <f t="shared" si="2"/>
        <v>0</v>
      </c>
    </row>
    <row r="138" spans="1:8" ht="17.45" customHeight="1" thickBot="1" x14ac:dyDescent="0.3">
      <c r="A138" s="196" t="s">
        <v>756</v>
      </c>
      <c r="B138" s="84" t="s">
        <v>757</v>
      </c>
      <c r="C138" s="74" t="s">
        <v>648</v>
      </c>
      <c r="D138" s="143">
        <v>1</v>
      </c>
      <c r="E138" s="269">
        <v>0</v>
      </c>
      <c r="F138" s="77"/>
      <c r="G138" s="324">
        <v>0</v>
      </c>
      <c r="H138" s="319">
        <f t="shared" si="2"/>
        <v>0</v>
      </c>
    </row>
    <row r="139" spans="1:8" ht="17.45" customHeight="1" thickBot="1" x14ac:dyDescent="0.3">
      <c r="A139" s="196" t="s">
        <v>758</v>
      </c>
      <c r="B139" s="84" t="s">
        <v>759</v>
      </c>
      <c r="C139" s="74" t="s">
        <v>648</v>
      </c>
      <c r="D139" s="143">
        <v>1</v>
      </c>
      <c r="E139" s="269">
        <v>0</v>
      </c>
      <c r="F139" s="77"/>
      <c r="G139" s="324">
        <v>0</v>
      </c>
      <c r="H139" s="319">
        <f t="shared" si="2"/>
        <v>0</v>
      </c>
    </row>
    <row r="140" spans="1:8" ht="17.45" customHeight="1" thickBot="1" x14ac:dyDescent="0.3">
      <c r="A140" s="196" t="s">
        <v>760</v>
      </c>
      <c r="B140" s="84" t="s">
        <v>761</v>
      </c>
      <c r="C140" s="74" t="s">
        <v>648</v>
      </c>
      <c r="D140" s="143">
        <v>1</v>
      </c>
      <c r="E140" s="269">
        <v>0</v>
      </c>
      <c r="F140" s="77"/>
      <c r="G140" s="324">
        <v>0</v>
      </c>
      <c r="H140" s="319">
        <f t="shared" si="2"/>
        <v>0</v>
      </c>
    </row>
    <row r="141" spans="1:8" ht="17.45" customHeight="1" thickBot="1" x14ac:dyDescent="0.3">
      <c r="A141" s="196" t="s">
        <v>762</v>
      </c>
      <c r="B141" s="84" t="s">
        <v>763</v>
      </c>
      <c r="C141" s="74" t="s">
        <v>648</v>
      </c>
      <c r="D141" s="143">
        <v>1</v>
      </c>
      <c r="E141" s="269">
        <v>0</v>
      </c>
      <c r="F141" s="77"/>
      <c r="G141" s="324">
        <v>0</v>
      </c>
      <c r="H141" s="319">
        <f t="shared" si="2"/>
        <v>0</v>
      </c>
    </row>
    <row r="142" spans="1:8" ht="17.45" customHeight="1" thickBot="1" x14ac:dyDescent="0.3">
      <c r="A142" s="196" t="s">
        <v>764</v>
      </c>
      <c r="B142" s="84" t="s">
        <v>765</v>
      </c>
      <c r="C142" s="74" t="s">
        <v>648</v>
      </c>
      <c r="D142" s="143">
        <v>1</v>
      </c>
      <c r="E142" s="269">
        <v>0</v>
      </c>
      <c r="F142" s="77"/>
      <c r="G142" s="324">
        <v>0</v>
      </c>
      <c r="H142" s="319">
        <f t="shared" si="2"/>
        <v>0</v>
      </c>
    </row>
    <row r="143" spans="1:8" ht="17.45" customHeight="1" thickBot="1" x14ac:dyDescent="0.3">
      <c r="A143" s="196" t="s">
        <v>766</v>
      </c>
      <c r="B143" s="84" t="s">
        <v>767</v>
      </c>
      <c r="C143" s="74" t="s">
        <v>648</v>
      </c>
      <c r="D143" s="143">
        <v>1</v>
      </c>
      <c r="E143" s="269">
        <v>0</v>
      </c>
      <c r="F143" s="77"/>
      <c r="G143" s="324">
        <v>0</v>
      </c>
      <c r="H143" s="319">
        <f t="shared" si="2"/>
        <v>0</v>
      </c>
    </row>
    <row r="144" spans="1:8" ht="17.45" customHeight="1" thickBot="1" x14ac:dyDescent="0.3">
      <c r="A144" s="196" t="s">
        <v>768</v>
      </c>
      <c r="B144" s="84" t="s">
        <v>769</v>
      </c>
      <c r="C144" s="74" t="s">
        <v>648</v>
      </c>
      <c r="D144" s="143">
        <v>1</v>
      </c>
      <c r="E144" s="269">
        <v>0</v>
      </c>
      <c r="F144" s="77"/>
      <c r="G144" s="324">
        <v>0</v>
      </c>
      <c r="H144" s="319">
        <f t="shared" si="2"/>
        <v>0</v>
      </c>
    </row>
    <row r="145" spans="1:8" ht="17.45" customHeight="1" thickBot="1" x14ac:dyDescent="0.3">
      <c r="A145" s="196" t="s">
        <v>770</v>
      </c>
      <c r="B145" s="84" t="s">
        <v>771</v>
      </c>
      <c r="C145" s="74" t="s">
        <v>648</v>
      </c>
      <c r="D145" s="143">
        <v>1</v>
      </c>
      <c r="E145" s="269">
        <v>0</v>
      </c>
      <c r="F145" s="77"/>
      <c r="G145" s="324">
        <v>0</v>
      </c>
      <c r="H145" s="319">
        <f t="shared" si="2"/>
        <v>0</v>
      </c>
    </row>
    <row r="146" spans="1:8" ht="17.45" customHeight="1" thickBot="1" x14ac:dyDescent="0.3">
      <c r="A146" s="196"/>
      <c r="B146" s="84"/>
      <c r="C146" s="74"/>
      <c r="D146" s="27"/>
      <c r="E146" s="269">
        <v>0</v>
      </c>
      <c r="F146" s="77"/>
      <c r="G146" s="324">
        <v>0</v>
      </c>
      <c r="H146" s="274">
        <f t="shared" si="2"/>
        <v>0</v>
      </c>
    </row>
    <row r="147" spans="1:8" ht="17.45" customHeight="1" thickBot="1" x14ac:dyDescent="0.3">
      <c r="A147" s="201"/>
      <c r="B147" s="202"/>
      <c r="C147" s="15"/>
      <c r="D147" s="149"/>
      <c r="E147" s="269">
        <v>0</v>
      </c>
      <c r="F147" s="17"/>
      <c r="G147" s="324">
        <v>0</v>
      </c>
      <c r="H147" s="274">
        <f t="shared" si="2"/>
        <v>0</v>
      </c>
    </row>
    <row r="148" spans="1:8" ht="17.45" customHeight="1" thickBot="1" x14ac:dyDescent="0.3">
      <c r="A148" s="203">
        <v>5.13</v>
      </c>
      <c r="B148" s="204" t="s">
        <v>772</v>
      </c>
      <c r="C148" s="80"/>
      <c r="D148" s="80"/>
      <c r="E148" s="269">
        <v>0</v>
      </c>
      <c r="F148" s="212"/>
      <c r="G148" s="324">
        <v>0</v>
      </c>
      <c r="H148" s="274">
        <f t="shared" si="2"/>
        <v>0</v>
      </c>
    </row>
    <row r="149" spans="1:8" ht="17.45" customHeight="1" thickBot="1" x14ac:dyDescent="0.3">
      <c r="A149" s="205" t="s">
        <v>773</v>
      </c>
      <c r="B149" s="19" t="s">
        <v>774</v>
      </c>
      <c r="C149" s="9" t="s">
        <v>648</v>
      </c>
      <c r="D149" s="20">
        <v>1</v>
      </c>
      <c r="E149" s="269">
        <v>0</v>
      </c>
      <c r="F149" s="77"/>
      <c r="G149" s="324">
        <v>0</v>
      </c>
      <c r="H149" s="274">
        <f t="shared" si="2"/>
        <v>0</v>
      </c>
    </row>
    <row r="150" spans="1:8" ht="17.45" customHeight="1" thickBot="1" x14ac:dyDescent="0.3">
      <c r="A150" s="205" t="s">
        <v>775</v>
      </c>
      <c r="B150" s="19" t="s">
        <v>776</v>
      </c>
      <c r="C150" s="9" t="s">
        <v>648</v>
      </c>
      <c r="D150" s="20">
        <v>1</v>
      </c>
      <c r="E150" s="269">
        <v>0</v>
      </c>
      <c r="F150" s="77"/>
      <c r="G150" s="324">
        <v>0</v>
      </c>
      <c r="H150" s="274">
        <f t="shared" si="2"/>
        <v>0</v>
      </c>
    </row>
    <row r="151" spans="1:8" ht="17.45" customHeight="1" thickBot="1" x14ac:dyDescent="0.3">
      <c r="A151" s="205" t="s">
        <v>777</v>
      </c>
      <c r="B151" s="19" t="s">
        <v>778</v>
      </c>
      <c r="C151" s="9" t="s">
        <v>648</v>
      </c>
      <c r="D151" s="20">
        <v>1</v>
      </c>
      <c r="E151" s="269">
        <v>0</v>
      </c>
      <c r="F151" s="77"/>
      <c r="G151" s="324">
        <v>0</v>
      </c>
      <c r="H151" s="274">
        <f t="shared" si="2"/>
        <v>0</v>
      </c>
    </row>
    <row r="152" spans="1:8" ht="17.45" customHeight="1" thickBot="1" x14ac:dyDescent="0.3">
      <c r="A152" s="205" t="s">
        <v>779</v>
      </c>
      <c r="B152" s="19" t="s">
        <v>780</v>
      </c>
      <c r="C152" s="9" t="s">
        <v>648</v>
      </c>
      <c r="D152" s="20">
        <v>1</v>
      </c>
      <c r="E152" s="269">
        <v>0</v>
      </c>
      <c r="F152" s="77"/>
      <c r="G152" s="324">
        <v>0</v>
      </c>
      <c r="H152" s="274">
        <f t="shared" si="2"/>
        <v>0</v>
      </c>
    </row>
    <row r="153" spans="1:8" ht="17.45" customHeight="1" thickBot="1" x14ac:dyDescent="0.3">
      <c r="A153" s="205" t="s">
        <v>781</v>
      </c>
      <c r="B153" s="19" t="s">
        <v>782</v>
      </c>
      <c r="C153" s="9" t="s">
        <v>648</v>
      </c>
      <c r="D153" s="20">
        <v>1</v>
      </c>
      <c r="E153" s="269">
        <v>0</v>
      </c>
      <c r="F153" s="77"/>
      <c r="G153" s="324">
        <v>0</v>
      </c>
      <c r="H153" s="274">
        <f t="shared" si="2"/>
        <v>0</v>
      </c>
    </row>
    <row r="154" spans="1:8" ht="17.45" customHeight="1" thickBot="1" x14ac:dyDescent="0.3">
      <c r="A154" s="205" t="s">
        <v>783</v>
      </c>
      <c r="B154" s="19" t="s">
        <v>784</v>
      </c>
      <c r="C154" s="9" t="s">
        <v>648</v>
      </c>
      <c r="D154" s="20">
        <v>1</v>
      </c>
      <c r="E154" s="269">
        <v>0</v>
      </c>
      <c r="F154" s="77"/>
      <c r="G154" s="324">
        <v>0</v>
      </c>
      <c r="H154" s="274">
        <f t="shared" si="2"/>
        <v>0</v>
      </c>
    </row>
    <row r="155" spans="1:8" ht="17.45" customHeight="1" thickBot="1" x14ac:dyDescent="0.3">
      <c r="A155" s="205" t="s">
        <v>785</v>
      </c>
      <c r="B155" s="19" t="s">
        <v>786</v>
      </c>
      <c r="C155" s="9" t="s">
        <v>648</v>
      </c>
      <c r="D155" s="20">
        <v>1</v>
      </c>
      <c r="E155" s="269">
        <v>0</v>
      </c>
      <c r="F155" s="77"/>
      <c r="G155" s="324">
        <v>0</v>
      </c>
      <c r="H155" s="274">
        <f t="shared" si="2"/>
        <v>0</v>
      </c>
    </row>
    <row r="156" spans="1:8" ht="17.45" customHeight="1" thickBot="1" x14ac:dyDescent="0.3">
      <c r="A156" s="205" t="s">
        <v>787</v>
      </c>
      <c r="B156" s="19" t="s">
        <v>788</v>
      </c>
      <c r="C156" s="9" t="s">
        <v>648</v>
      </c>
      <c r="D156" s="20">
        <v>1</v>
      </c>
      <c r="E156" s="269">
        <v>0</v>
      </c>
      <c r="F156" s="77"/>
      <c r="G156" s="324">
        <v>0</v>
      </c>
      <c r="H156" s="274">
        <f t="shared" si="2"/>
        <v>0</v>
      </c>
    </row>
    <row r="157" spans="1:8" ht="17.45" customHeight="1" thickBot="1" x14ac:dyDescent="0.3">
      <c r="A157" s="205" t="s">
        <v>789</v>
      </c>
      <c r="B157" s="19" t="s">
        <v>790</v>
      </c>
      <c r="C157" s="9" t="s">
        <v>648</v>
      </c>
      <c r="D157" s="20">
        <v>1</v>
      </c>
      <c r="E157" s="269">
        <v>0</v>
      </c>
      <c r="F157" s="77"/>
      <c r="G157" s="324">
        <v>0</v>
      </c>
      <c r="H157" s="274">
        <f t="shared" si="2"/>
        <v>0</v>
      </c>
    </row>
    <row r="158" spans="1:8" ht="17.45" customHeight="1" thickBot="1" x14ac:dyDescent="0.3">
      <c r="A158" s="205" t="s">
        <v>791</v>
      </c>
      <c r="B158" s="19" t="s">
        <v>792</v>
      </c>
      <c r="C158" s="9" t="s">
        <v>648</v>
      </c>
      <c r="D158" s="20">
        <v>1</v>
      </c>
      <c r="E158" s="269">
        <v>0</v>
      </c>
      <c r="F158" s="77"/>
      <c r="G158" s="324">
        <v>0</v>
      </c>
      <c r="H158" s="274">
        <f t="shared" si="2"/>
        <v>0</v>
      </c>
    </row>
    <row r="159" spans="1:8" ht="17.45" customHeight="1" thickBot="1" x14ac:dyDescent="0.3">
      <c r="A159" s="205" t="s">
        <v>793</v>
      </c>
      <c r="B159" s="19" t="s">
        <v>794</v>
      </c>
      <c r="C159" s="9" t="s">
        <v>648</v>
      </c>
      <c r="D159" s="20">
        <v>1</v>
      </c>
      <c r="E159" s="269">
        <v>0</v>
      </c>
      <c r="F159" s="77"/>
      <c r="G159" s="324">
        <v>0</v>
      </c>
      <c r="H159" s="274">
        <f t="shared" si="2"/>
        <v>0</v>
      </c>
    </row>
    <row r="160" spans="1:8" ht="17.45" customHeight="1" thickBot="1" x14ac:dyDescent="0.3">
      <c r="A160" s="205" t="s">
        <v>795</v>
      </c>
      <c r="B160" s="19" t="s">
        <v>796</v>
      </c>
      <c r="C160" s="9" t="s">
        <v>648</v>
      </c>
      <c r="D160" s="20">
        <v>1</v>
      </c>
      <c r="E160" s="269">
        <v>0</v>
      </c>
      <c r="F160" s="77"/>
      <c r="G160" s="324">
        <v>0</v>
      </c>
      <c r="H160" s="274">
        <f t="shared" si="2"/>
        <v>0</v>
      </c>
    </row>
    <row r="161" spans="1:8" ht="17.45" customHeight="1" thickBot="1" x14ac:dyDescent="0.3">
      <c r="A161" s="205" t="s">
        <v>797</v>
      </c>
      <c r="B161" s="84" t="s">
        <v>798</v>
      </c>
      <c r="C161" s="128" t="s">
        <v>648</v>
      </c>
      <c r="D161" s="20">
        <v>1</v>
      </c>
      <c r="E161" s="269">
        <v>0</v>
      </c>
      <c r="F161" s="77"/>
      <c r="G161" s="324">
        <v>0</v>
      </c>
      <c r="H161" s="274">
        <f t="shared" si="2"/>
        <v>0</v>
      </c>
    </row>
    <row r="162" spans="1:8" ht="17.45" customHeight="1" thickBot="1" x14ac:dyDescent="0.3">
      <c r="A162" s="205" t="s">
        <v>799</v>
      </c>
      <c r="B162" s="84" t="s">
        <v>800</v>
      </c>
      <c r="C162" s="128" t="s">
        <v>648</v>
      </c>
      <c r="D162" s="20">
        <v>1</v>
      </c>
      <c r="E162" s="269">
        <v>0</v>
      </c>
      <c r="F162" s="77"/>
      <c r="G162" s="324">
        <v>0</v>
      </c>
      <c r="H162" s="274">
        <f t="shared" si="2"/>
        <v>0</v>
      </c>
    </row>
    <row r="163" spans="1:8" ht="17.45" customHeight="1" thickBot="1" x14ac:dyDescent="0.3">
      <c r="A163" s="205" t="s">
        <v>801</v>
      </c>
      <c r="B163" s="84" t="s">
        <v>802</v>
      </c>
      <c r="C163" s="128" t="s">
        <v>648</v>
      </c>
      <c r="D163" s="20">
        <v>1</v>
      </c>
      <c r="E163" s="269">
        <v>0</v>
      </c>
      <c r="F163" s="77"/>
      <c r="G163" s="324">
        <v>0</v>
      </c>
      <c r="H163" s="274">
        <f t="shared" si="2"/>
        <v>0</v>
      </c>
    </row>
    <row r="164" spans="1:8" ht="17.45" customHeight="1" thickBot="1" x14ac:dyDescent="0.3">
      <c r="A164" s="205" t="s">
        <v>803</v>
      </c>
      <c r="B164" s="84" t="s">
        <v>804</v>
      </c>
      <c r="C164" s="128" t="s">
        <v>648</v>
      </c>
      <c r="D164" s="20">
        <v>1</v>
      </c>
      <c r="E164" s="269">
        <v>0</v>
      </c>
      <c r="F164" s="77"/>
      <c r="G164" s="324">
        <v>0</v>
      </c>
      <c r="H164" s="274">
        <f t="shared" si="2"/>
        <v>0</v>
      </c>
    </row>
    <row r="165" spans="1:8" ht="17.45" customHeight="1" thickBot="1" x14ac:dyDescent="0.3">
      <c r="A165" s="205" t="s">
        <v>805</v>
      </c>
      <c r="B165" s="84" t="s">
        <v>806</v>
      </c>
      <c r="C165" s="128" t="s">
        <v>648</v>
      </c>
      <c r="D165" s="20">
        <v>1</v>
      </c>
      <c r="E165" s="269">
        <v>0</v>
      </c>
      <c r="F165" s="77"/>
      <c r="G165" s="324">
        <v>0</v>
      </c>
      <c r="H165" s="274">
        <f t="shared" si="2"/>
        <v>0</v>
      </c>
    </row>
    <row r="166" spans="1:8" ht="17.45" customHeight="1" thickBot="1" x14ac:dyDescent="0.3">
      <c r="A166" s="205" t="s">
        <v>807</v>
      </c>
      <c r="B166" s="84" t="s">
        <v>808</v>
      </c>
      <c r="C166" s="128" t="s">
        <v>648</v>
      </c>
      <c r="D166" s="20">
        <v>1</v>
      </c>
      <c r="E166" s="269">
        <v>0</v>
      </c>
      <c r="F166" s="77"/>
      <c r="G166" s="324">
        <v>0</v>
      </c>
      <c r="H166" s="274">
        <f t="shared" si="2"/>
        <v>0</v>
      </c>
    </row>
    <row r="167" spans="1:8" ht="17.45" customHeight="1" thickBot="1" x14ac:dyDescent="0.3">
      <c r="A167" s="205" t="s">
        <v>809</v>
      </c>
      <c r="B167" s="84" t="s">
        <v>810</v>
      </c>
      <c r="C167" s="15" t="s">
        <v>648</v>
      </c>
      <c r="D167" s="20">
        <v>1</v>
      </c>
      <c r="E167" s="269">
        <v>0</v>
      </c>
      <c r="F167" s="77"/>
      <c r="G167" s="324">
        <v>0</v>
      </c>
      <c r="H167" s="318">
        <f t="shared" si="2"/>
        <v>0</v>
      </c>
    </row>
    <row r="168" spans="1:8" ht="17.45" customHeight="1" thickBot="1" x14ac:dyDescent="0.3">
      <c r="A168" s="196" t="s">
        <v>811</v>
      </c>
      <c r="B168" s="84" t="s">
        <v>812</v>
      </c>
      <c r="C168" s="24" t="s">
        <v>648</v>
      </c>
      <c r="D168" s="20">
        <v>1</v>
      </c>
      <c r="E168" s="269">
        <v>0</v>
      </c>
      <c r="F168" s="77"/>
      <c r="G168" s="324">
        <v>0</v>
      </c>
      <c r="H168" s="274">
        <f t="shared" si="2"/>
        <v>0</v>
      </c>
    </row>
    <row r="169" spans="1:8" ht="17.45" customHeight="1" thickBot="1" x14ac:dyDescent="0.3">
      <c r="A169" s="556"/>
      <c r="B169" s="558"/>
      <c r="C169" s="560"/>
      <c r="D169" s="562"/>
      <c r="E169" s="269">
        <v>0</v>
      </c>
      <c r="F169" s="209"/>
      <c r="G169" s="324">
        <v>0</v>
      </c>
      <c r="H169" s="274">
        <f t="shared" si="2"/>
        <v>0</v>
      </c>
    </row>
    <row r="170" spans="1:8" ht="17.45" customHeight="1" thickBot="1" x14ac:dyDescent="0.3">
      <c r="A170" s="557"/>
      <c r="B170" s="559"/>
      <c r="C170" s="561"/>
      <c r="D170" s="563"/>
      <c r="E170" s="269">
        <v>0</v>
      </c>
      <c r="F170" s="17"/>
      <c r="G170" s="324">
        <v>0</v>
      </c>
      <c r="H170" s="274">
        <f t="shared" si="2"/>
        <v>0</v>
      </c>
    </row>
    <row r="171" spans="1:8" ht="17.45" customHeight="1" thickBot="1" x14ac:dyDescent="0.3">
      <c r="A171" s="157" t="s">
        <v>813</v>
      </c>
      <c r="B171" s="207" t="s">
        <v>814</v>
      </c>
      <c r="C171" s="208"/>
      <c r="D171" s="208"/>
      <c r="E171" s="269">
        <v>0</v>
      </c>
      <c r="F171" s="200"/>
      <c r="G171" s="324">
        <v>0</v>
      </c>
      <c r="H171" s="274">
        <f t="shared" si="2"/>
        <v>0</v>
      </c>
    </row>
    <row r="172" spans="1:8" ht="30.75" customHeight="1" thickBot="1" x14ac:dyDescent="0.3">
      <c r="A172" s="158" t="s">
        <v>815</v>
      </c>
      <c r="B172" s="142" t="s">
        <v>816</v>
      </c>
      <c r="C172" s="24" t="s">
        <v>648</v>
      </c>
      <c r="D172" s="142">
        <v>1</v>
      </c>
      <c r="E172" s="269">
        <v>0</v>
      </c>
      <c r="F172" s="180"/>
      <c r="G172" s="324">
        <v>0</v>
      </c>
      <c r="H172" s="274">
        <f t="shared" si="2"/>
        <v>0</v>
      </c>
    </row>
    <row r="173" spans="1:8" ht="30" customHeight="1" thickBot="1" x14ac:dyDescent="0.3">
      <c r="A173" s="81" t="s">
        <v>817</v>
      </c>
      <c r="B173" s="199" t="s">
        <v>818</v>
      </c>
      <c r="C173" s="74" t="s">
        <v>648</v>
      </c>
      <c r="D173" s="142">
        <v>1</v>
      </c>
      <c r="E173" s="269">
        <v>0</v>
      </c>
      <c r="F173" s="77"/>
      <c r="G173" s="324">
        <v>0</v>
      </c>
      <c r="H173" s="274">
        <f t="shared" si="2"/>
        <v>0</v>
      </c>
    </row>
    <row r="174" spans="1:8" ht="29.25" customHeight="1" thickBot="1" x14ac:dyDescent="0.3">
      <c r="A174" s="81" t="s">
        <v>819</v>
      </c>
      <c r="B174" s="84" t="s">
        <v>820</v>
      </c>
      <c r="C174" s="74" t="s">
        <v>648</v>
      </c>
      <c r="D174" s="142">
        <v>1</v>
      </c>
      <c r="E174" s="269">
        <v>0</v>
      </c>
      <c r="F174" s="77"/>
      <c r="G174" s="324">
        <v>0</v>
      </c>
      <c r="H174" s="274">
        <f t="shared" si="2"/>
        <v>0</v>
      </c>
    </row>
    <row r="175" spans="1:8" ht="17.45" customHeight="1" thickBot="1" x14ac:dyDescent="0.3">
      <c r="A175" s="81" t="s">
        <v>821</v>
      </c>
      <c r="B175" s="84" t="s">
        <v>822</v>
      </c>
      <c r="C175" s="74" t="s">
        <v>648</v>
      </c>
      <c r="D175" s="142">
        <v>1</v>
      </c>
      <c r="E175" s="269">
        <v>0</v>
      </c>
      <c r="F175" s="77"/>
      <c r="G175" s="324">
        <v>0</v>
      </c>
      <c r="H175" s="274">
        <f t="shared" si="2"/>
        <v>0</v>
      </c>
    </row>
    <row r="176" spans="1:8" ht="17.45" customHeight="1" thickBot="1" x14ac:dyDescent="0.3">
      <c r="A176" s="81" t="s">
        <v>823</v>
      </c>
      <c r="B176" s="84" t="s">
        <v>824</v>
      </c>
      <c r="C176" s="74" t="s">
        <v>648</v>
      </c>
      <c r="D176" s="142">
        <v>1</v>
      </c>
      <c r="E176" s="269">
        <v>0</v>
      </c>
      <c r="F176" s="77"/>
      <c r="G176" s="324">
        <v>0</v>
      </c>
      <c r="H176" s="274">
        <f t="shared" si="2"/>
        <v>0</v>
      </c>
    </row>
    <row r="177" spans="1:8" ht="17.45" customHeight="1" thickBot="1" x14ac:dyDescent="0.3">
      <c r="A177" s="81" t="s">
        <v>825</v>
      </c>
      <c r="B177" s="84" t="s">
        <v>826</v>
      </c>
      <c r="C177" s="74" t="s">
        <v>648</v>
      </c>
      <c r="D177" s="142">
        <v>1</v>
      </c>
      <c r="E177" s="269">
        <v>0</v>
      </c>
      <c r="F177" s="77"/>
      <c r="G177" s="324">
        <v>0</v>
      </c>
      <c r="H177" s="274">
        <f t="shared" si="2"/>
        <v>0</v>
      </c>
    </row>
    <row r="178" spans="1:8" ht="17.45" customHeight="1" thickBot="1" x14ac:dyDescent="0.3">
      <c r="A178" s="81"/>
      <c r="B178" s="74"/>
      <c r="C178" s="74"/>
      <c r="D178" s="292" t="s">
        <v>1031</v>
      </c>
      <c r="E178" s="277">
        <f>SUM(E7:E177)</f>
        <v>0</v>
      </c>
      <c r="F178" s="82" t="s">
        <v>78</v>
      </c>
      <c r="G178" s="325"/>
      <c r="H178" s="276">
        <f>SUM(H7:H177)</f>
        <v>0</v>
      </c>
    </row>
  </sheetData>
  <mergeCells count="5">
    <mergeCell ref="A169:A170"/>
    <mergeCell ref="B169:B170"/>
    <mergeCell ref="C169:C170"/>
    <mergeCell ref="D169:D170"/>
    <mergeCell ref="B6:F6"/>
  </mergeCells>
  <phoneticPr fontId="61" type="noConversion"/>
  <pageMargins left="1" right="1" top="1" bottom="1" header="0.5" footer="0.5"/>
  <pageSetup paperSize="9" scale="53" orientation="portrait" horizontalDpi="0" verticalDpi="0"/>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0"/>
  <sheetViews>
    <sheetView workbookViewId="0">
      <selection activeCell="I15" sqref="I15"/>
    </sheetView>
  </sheetViews>
  <sheetFormatPr defaultColWidth="8.85546875" defaultRowHeight="15" x14ac:dyDescent="0.25"/>
  <cols>
    <col min="1" max="1" width="8.85546875" style="191"/>
    <col min="2" max="2" width="54.28515625" style="191" customWidth="1"/>
    <col min="3" max="3" width="10.42578125" style="191" customWidth="1"/>
    <col min="4" max="4" width="11.42578125" style="191" customWidth="1"/>
    <col min="5" max="5" width="6.42578125" style="191" hidden="1" customWidth="1"/>
    <col min="6" max="6" width="17.140625" style="191" customWidth="1"/>
    <col min="7" max="16384" width="8.85546875" style="191"/>
  </cols>
  <sheetData>
    <row r="2" spans="1:6" ht="16.5" customHeight="1" x14ac:dyDescent="0.25">
      <c r="A2" s="520" t="s">
        <v>1200</v>
      </c>
    </row>
    <row r="3" spans="1:6" ht="16.5" customHeight="1" thickBot="1" x14ac:dyDescent="0.3">
      <c r="A3" s="521"/>
    </row>
    <row r="4" spans="1:6" ht="39.75" customHeight="1" thickBot="1" x14ac:dyDescent="0.3">
      <c r="A4" s="228" t="s">
        <v>828</v>
      </c>
      <c r="B4" s="229" t="s">
        <v>0</v>
      </c>
      <c r="C4" s="229" t="s">
        <v>829</v>
      </c>
      <c r="D4" s="229" t="s">
        <v>1</v>
      </c>
      <c r="E4" s="229"/>
      <c r="F4" s="229" t="s">
        <v>830</v>
      </c>
    </row>
    <row r="5" spans="1:6" ht="16.5" customHeight="1" thickBot="1" x14ac:dyDescent="0.3">
      <c r="A5" s="230" t="s">
        <v>831</v>
      </c>
      <c r="B5" s="247" t="s">
        <v>832</v>
      </c>
      <c r="C5" s="248"/>
      <c r="D5" s="248"/>
      <c r="E5" s="248"/>
      <c r="F5" s="249"/>
    </row>
    <row r="6" spans="1:6" ht="16.5" customHeight="1" thickBot="1" x14ac:dyDescent="0.3">
      <c r="A6" s="230" t="s">
        <v>833</v>
      </c>
      <c r="B6" s="167" t="s">
        <v>834</v>
      </c>
      <c r="C6" s="231"/>
      <c r="D6" s="231">
        <v>1</v>
      </c>
      <c r="E6" s="286">
        <v>17.05</v>
      </c>
      <c r="F6" s="283">
        <v>0</v>
      </c>
    </row>
    <row r="7" spans="1:6" ht="16.5" customHeight="1" thickBot="1" x14ac:dyDescent="0.3">
      <c r="A7" s="230" t="s">
        <v>835</v>
      </c>
      <c r="B7" s="167" t="s">
        <v>518</v>
      </c>
      <c r="C7" s="231"/>
      <c r="D7" s="231">
        <v>1</v>
      </c>
      <c r="E7" s="286">
        <v>19.05</v>
      </c>
      <c r="F7" s="283">
        <v>0</v>
      </c>
    </row>
    <row r="8" spans="1:6" ht="16.5" customHeight="1" thickBot="1" x14ac:dyDescent="0.3">
      <c r="A8" s="230" t="s">
        <v>836</v>
      </c>
      <c r="B8" s="167" t="s">
        <v>520</v>
      </c>
      <c r="C8" s="231"/>
      <c r="D8" s="231">
        <v>1</v>
      </c>
      <c r="E8" s="286">
        <v>20.13</v>
      </c>
      <c r="F8" s="283">
        <v>0</v>
      </c>
    </row>
    <row r="9" spans="1:6" ht="16.5" customHeight="1" thickBot="1" x14ac:dyDescent="0.3">
      <c r="A9" s="230" t="s">
        <v>837</v>
      </c>
      <c r="B9" s="167" t="s">
        <v>522</v>
      </c>
      <c r="C9" s="231"/>
      <c r="D9" s="231">
        <v>1</v>
      </c>
      <c r="E9" s="286">
        <v>21.47</v>
      </c>
      <c r="F9" s="283">
        <v>0</v>
      </c>
    </row>
    <row r="10" spans="1:6" ht="16.5" customHeight="1" thickBot="1" x14ac:dyDescent="0.3">
      <c r="A10" s="230" t="s">
        <v>838</v>
      </c>
      <c r="B10" s="167" t="s">
        <v>524</v>
      </c>
      <c r="C10" s="231"/>
      <c r="D10" s="231">
        <v>1</v>
      </c>
      <c r="E10" s="286">
        <v>24.42</v>
      </c>
      <c r="F10" s="283">
        <v>0</v>
      </c>
    </row>
    <row r="11" spans="1:6" ht="16.5" customHeight="1" thickBot="1" x14ac:dyDescent="0.3">
      <c r="A11" s="230" t="s">
        <v>839</v>
      </c>
      <c r="B11" s="167" t="s">
        <v>526</v>
      </c>
      <c r="C11" s="231"/>
      <c r="D11" s="231">
        <v>1</v>
      </c>
      <c r="E11" s="286">
        <v>24.42</v>
      </c>
      <c r="F11" s="283">
        <v>0</v>
      </c>
    </row>
    <row r="12" spans="1:6" ht="16.5" customHeight="1" thickBot="1" x14ac:dyDescent="0.3">
      <c r="A12" s="230" t="s">
        <v>840</v>
      </c>
      <c r="B12" s="167" t="s">
        <v>841</v>
      </c>
      <c r="C12" s="231"/>
      <c r="D12" s="231">
        <v>1</v>
      </c>
      <c r="E12" s="286">
        <v>33</v>
      </c>
      <c r="F12" s="283">
        <v>0</v>
      </c>
    </row>
    <row r="13" spans="1:6" ht="16.5" customHeight="1" thickBot="1" x14ac:dyDescent="0.3">
      <c r="A13" s="230" t="s">
        <v>842</v>
      </c>
      <c r="B13" s="167" t="s">
        <v>530</v>
      </c>
      <c r="C13" s="231"/>
      <c r="D13" s="231">
        <v>1</v>
      </c>
      <c r="E13" s="286">
        <v>33</v>
      </c>
      <c r="F13" s="283">
        <v>0</v>
      </c>
    </row>
    <row r="14" spans="1:6" ht="16.5" customHeight="1" thickBot="1" x14ac:dyDescent="0.3">
      <c r="A14" s="230" t="s">
        <v>843</v>
      </c>
      <c r="B14" s="167" t="s">
        <v>532</v>
      </c>
      <c r="C14" s="231"/>
      <c r="D14" s="231">
        <v>1</v>
      </c>
      <c r="E14" s="286">
        <v>37.04</v>
      </c>
      <c r="F14" s="283">
        <v>0</v>
      </c>
    </row>
    <row r="15" spans="1:6" ht="16.5" customHeight="1" thickBot="1" x14ac:dyDescent="0.3">
      <c r="A15" s="230" t="s">
        <v>844</v>
      </c>
      <c r="B15" s="167" t="s">
        <v>534</v>
      </c>
      <c r="C15" s="231"/>
      <c r="D15" s="231">
        <v>1</v>
      </c>
      <c r="E15" s="286">
        <v>37.04</v>
      </c>
      <c r="F15" s="283">
        <v>0</v>
      </c>
    </row>
    <row r="16" spans="1:6" ht="16.5" customHeight="1" thickBot="1" x14ac:dyDescent="0.3">
      <c r="A16" s="230" t="s">
        <v>845</v>
      </c>
      <c r="B16" s="167" t="s">
        <v>846</v>
      </c>
      <c r="C16" s="231"/>
      <c r="D16" s="231">
        <v>1</v>
      </c>
      <c r="E16" s="286">
        <v>61.18</v>
      </c>
      <c r="F16" s="283">
        <v>0</v>
      </c>
    </row>
    <row r="17" spans="1:6" ht="16.5" customHeight="1" thickBot="1" x14ac:dyDescent="0.3">
      <c r="A17" s="230" t="s">
        <v>847</v>
      </c>
      <c r="B17" s="167" t="s">
        <v>538</v>
      </c>
      <c r="C17" s="231"/>
      <c r="D17" s="231">
        <v>1</v>
      </c>
      <c r="E17" s="286">
        <v>69.489999999999995</v>
      </c>
      <c r="F17" s="283">
        <v>0</v>
      </c>
    </row>
    <row r="18" spans="1:6" ht="16.5" customHeight="1" thickBot="1" x14ac:dyDescent="0.3">
      <c r="A18" s="230"/>
      <c r="B18" s="231"/>
      <c r="C18" s="231"/>
      <c r="D18" s="231"/>
      <c r="E18" s="286"/>
      <c r="F18" s="283">
        <v>0</v>
      </c>
    </row>
    <row r="19" spans="1:6" ht="16.5" customHeight="1" thickBot="1" x14ac:dyDescent="0.3">
      <c r="A19" s="230" t="s">
        <v>848</v>
      </c>
      <c r="B19" s="247" t="s">
        <v>849</v>
      </c>
      <c r="C19" s="248"/>
      <c r="D19" s="248"/>
      <c r="E19" s="287"/>
      <c r="F19" s="283">
        <v>0</v>
      </c>
    </row>
    <row r="20" spans="1:6" ht="16.5" customHeight="1" thickBot="1" x14ac:dyDescent="0.3">
      <c r="A20" s="230"/>
      <c r="B20" s="232" t="s">
        <v>850</v>
      </c>
      <c r="C20" s="231"/>
      <c r="D20" s="231">
        <v>1</v>
      </c>
      <c r="E20" s="286">
        <v>593.70000000000005</v>
      </c>
      <c r="F20" s="283">
        <v>0</v>
      </c>
    </row>
    <row r="21" spans="1:6" ht="16.5" customHeight="1" thickBot="1" x14ac:dyDescent="0.3">
      <c r="A21" s="230"/>
      <c r="B21" s="232" t="s">
        <v>851</v>
      </c>
      <c r="C21" s="231"/>
      <c r="D21" s="231">
        <v>1</v>
      </c>
      <c r="E21" s="286">
        <v>595.53</v>
      </c>
      <c r="F21" s="283">
        <v>0</v>
      </c>
    </row>
    <row r="22" spans="1:6" ht="16.5" customHeight="1" thickBot="1" x14ac:dyDescent="0.3">
      <c r="A22" s="230"/>
      <c r="B22" s="232" t="s">
        <v>852</v>
      </c>
      <c r="C22" s="231"/>
      <c r="D22" s="231">
        <v>1</v>
      </c>
      <c r="E22" s="286">
        <v>605.66999999999996</v>
      </c>
      <c r="F22" s="283">
        <v>0</v>
      </c>
    </row>
    <row r="23" spans="1:6" ht="16.5" customHeight="1" thickBot="1" x14ac:dyDescent="0.3">
      <c r="A23" s="230"/>
      <c r="B23" s="233" t="s">
        <v>853</v>
      </c>
      <c r="C23" s="231"/>
      <c r="D23" s="231">
        <v>1</v>
      </c>
      <c r="E23" s="286">
        <v>626.19000000000005</v>
      </c>
      <c r="F23" s="283">
        <v>0</v>
      </c>
    </row>
    <row r="24" spans="1:6" ht="16.5" customHeight="1" thickBot="1" x14ac:dyDescent="0.3">
      <c r="A24" s="230"/>
      <c r="B24" s="234"/>
      <c r="C24" s="231"/>
      <c r="D24" s="231"/>
      <c r="E24" s="286"/>
      <c r="F24" s="283">
        <v>0</v>
      </c>
    </row>
    <row r="25" spans="1:6" ht="16.5" customHeight="1" thickBot="1" x14ac:dyDescent="0.3">
      <c r="A25" s="230" t="s">
        <v>854</v>
      </c>
      <c r="B25" s="247" t="s">
        <v>855</v>
      </c>
      <c r="C25" s="248"/>
      <c r="D25" s="248"/>
      <c r="E25" s="287"/>
      <c r="F25" s="283">
        <v>0</v>
      </c>
    </row>
    <row r="26" spans="1:6" ht="16.5" customHeight="1" thickBot="1" x14ac:dyDescent="0.3">
      <c r="A26" s="230"/>
      <c r="B26" s="105" t="s">
        <v>856</v>
      </c>
      <c r="C26" s="27" t="s">
        <v>857</v>
      </c>
      <c r="D26" s="231">
        <v>1</v>
      </c>
      <c r="E26" s="286">
        <v>25</v>
      </c>
      <c r="F26" s="283">
        <v>0</v>
      </c>
    </row>
    <row r="27" spans="1:6" ht="16.5" customHeight="1" thickBot="1" x14ac:dyDescent="0.3">
      <c r="A27" s="230"/>
      <c r="B27" s="105" t="s">
        <v>858</v>
      </c>
      <c r="C27" s="27" t="s">
        <v>857</v>
      </c>
      <c r="D27" s="231">
        <v>1</v>
      </c>
      <c r="E27" s="286">
        <v>61</v>
      </c>
      <c r="F27" s="283">
        <v>0</v>
      </c>
    </row>
    <row r="28" spans="1:6" ht="16.5" customHeight="1" thickBot="1" x14ac:dyDescent="0.3">
      <c r="A28" s="235"/>
      <c r="B28" s="236"/>
      <c r="C28" s="236"/>
      <c r="D28" s="236"/>
      <c r="E28" s="288"/>
      <c r="F28" s="283">
        <v>0</v>
      </c>
    </row>
    <row r="29" spans="1:6" ht="16.5" customHeight="1" thickBot="1" x14ac:dyDescent="0.3">
      <c r="A29" s="230" t="s">
        <v>859</v>
      </c>
      <c r="B29" s="247" t="s">
        <v>860</v>
      </c>
      <c r="C29" s="248"/>
      <c r="D29" s="248"/>
      <c r="E29" s="287"/>
      <c r="F29" s="283">
        <v>0</v>
      </c>
    </row>
    <row r="30" spans="1:6" ht="16.5" customHeight="1" thickBot="1" x14ac:dyDescent="0.3">
      <c r="A30" s="235"/>
      <c r="B30" s="237" t="s">
        <v>861</v>
      </c>
      <c r="C30" s="237" t="s">
        <v>862</v>
      </c>
      <c r="D30" s="236">
        <v>1</v>
      </c>
      <c r="E30" s="288">
        <v>48.31</v>
      </c>
      <c r="F30" s="283">
        <v>0</v>
      </c>
    </row>
    <row r="31" spans="1:6" ht="16.5" customHeight="1" thickBot="1" x14ac:dyDescent="0.3">
      <c r="A31" s="235"/>
      <c r="B31" s="237" t="s">
        <v>863</v>
      </c>
      <c r="C31" s="237" t="s">
        <v>864</v>
      </c>
      <c r="D31" s="236">
        <v>1</v>
      </c>
      <c r="E31" s="288">
        <v>90.02</v>
      </c>
      <c r="F31" s="283">
        <v>0</v>
      </c>
    </row>
    <row r="32" spans="1:6" ht="16.5" customHeight="1" thickBot="1" x14ac:dyDescent="0.3">
      <c r="A32" s="235"/>
      <c r="B32" s="237" t="s">
        <v>865</v>
      </c>
      <c r="C32" s="237" t="s">
        <v>866</v>
      </c>
      <c r="D32" s="236">
        <v>1</v>
      </c>
      <c r="E32" s="288">
        <v>192.16</v>
      </c>
      <c r="F32" s="283">
        <v>0</v>
      </c>
    </row>
    <row r="33" spans="1:6" ht="16.5" customHeight="1" thickBot="1" x14ac:dyDescent="0.3">
      <c r="A33" s="235"/>
      <c r="B33" s="236"/>
      <c r="C33" s="236"/>
      <c r="D33" s="236"/>
      <c r="E33" s="288"/>
      <c r="F33" s="283">
        <v>0</v>
      </c>
    </row>
    <row r="34" spans="1:6" ht="16.5" customHeight="1" thickBot="1" x14ac:dyDescent="0.3">
      <c r="A34" s="230" t="s">
        <v>867</v>
      </c>
      <c r="B34" s="247" t="s">
        <v>868</v>
      </c>
      <c r="C34" s="248"/>
      <c r="D34" s="248"/>
      <c r="E34" s="287"/>
      <c r="F34" s="283">
        <v>0</v>
      </c>
    </row>
    <row r="35" spans="1:6" ht="16.5" customHeight="1" thickBot="1" x14ac:dyDescent="0.3">
      <c r="A35" s="235"/>
      <c r="B35" s="237" t="s">
        <v>869</v>
      </c>
      <c r="C35" s="237" t="s">
        <v>870</v>
      </c>
      <c r="D35" s="236">
        <v>1</v>
      </c>
      <c r="E35" s="288">
        <v>48.42</v>
      </c>
      <c r="F35" s="283">
        <v>0</v>
      </c>
    </row>
    <row r="36" spans="1:6" ht="16.5" customHeight="1" thickBot="1" x14ac:dyDescent="0.3">
      <c r="A36" s="235"/>
      <c r="B36" s="237" t="s">
        <v>871</v>
      </c>
      <c r="C36" s="237" t="s">
        <v>872</v>
      </c>
      <c r="D36" s="236">
        <v>1</v>
      </c>
      <c r="E36" s="288">
        <v>151.36000000000001</v>
      </c>
      <c r="F36" s="283">
        <v>0</v>
      </c>
    </row>
    <row r="37" spans="1:6" ht="16.5" customHeight="1" thickBot="1" x14ac:dyDescent="0.3">
      <c r="A37" s="235"/>
      <c r="B37" s="236"/>
      <c r="C37" s="236"/>
      <c r="D37" s="236"/>
      <c r="E37" s="288"/>
      <c r="F37" s="283">
        <v>0</v>
      </c>
    </row>
    <row r="38" spans="1:6" ht="16.5" customHeight="1" thickBot="1" x14ac:dyDescent="0.3">
      <c r="A38" s="230" t="s">
        <v>873</v>
      </c>
      <c r="B38" s="247" t="s">
        <v>874</v>
      </c>
      <c r="C38" s="248"/>
      <c r="D38" s="248"/>
      <c r="E38" s="287"/>
      <c r="F38" s="283">
        <v>0</v>
      </c>
    </row>
    <row r="39" spans="1:6" ht="16.5" customHeight="1" thickBot="1" x14ac:dyDescent="0.3">
      <c r="A39" s="235"/>
      <c r="B39" s="515" t="s">
        <v>875</v>
      </c>
      <c r="C39" s="236"/>
      <c r="D39" s="236">
        <v>1</v>
      </c>
      <c r="E39" s="288">
        <v>97.87</v>
      </c>
      <c r="F39" s="283">
        <v>0</v>
      </c>
    </row>
    <row r="40" spans="1:6" ht="16.5" customHeight="1" thickBot="1" x14ac:dyDescent="0.3">
      <c r="A40" s="235"/>
      <c r="B40" s="515" t="s">
        <v>876</v>
      </c>
      <c r="C40" s="236"/>
      <c r="D40" s="236">
        <v>1</v>
      </c>
      <c r="E40" s="288">
        <v>91.08</v>
      </c>
      <c r="F40" s="283">
        <v>0</v>
      </c>
    </row>
    <row r="41" spans="1:6" ht="16.5" customHeight="1" thickBot="1" x14ac:dyDescent="0.3">
      <c r="A41" s="235"/>
      <c r="B41" s="515" t="s">
        <v>877</v>
      </c>
      <c r="C41" s="236"/>
      <c r="D41" s="236">
        <v>1</v>
      </c>
      <c r="E41" s="288">
        <v>112.61</v>
      </c>
      <c r="F41" s="283">
        <v>0</v>
      </c>
    </row>
    <row r="42" spans="1:6" ht="16.5" customHeight="1" thickBot="1" x14ac:dyDescent="0.3">
      <c r="A42" s="235"/>
      <c r="B42" s="515" t="s">
        <v>878</v>
      </c>
      <c r="C42" s="236"/>
      <c r="D42" s="236">
        <v>1</v>
      </c>
      <c r="E42" s="288">
        <v>150.69</v>
      </c>
      <c r="F42" s="283">
        <v>0</v>
      </c>
    </row>
    <row r="43" spans="1:6" ht="16.5" customHeight="1" thickBot="1" x14ac:dyDescent="0.3">
      <c r="A43" s="235"/>
      <c r="B43" s="236"/>
      <c r="C43" s="236"/>
      <c r="D43" s="236"/>
      <c r="E43" s="288"/>
      <c r="F43" s="283">
        <v>0</v>
      </c>
    </row>
    <row r="44" spans="1:6" ht="16.5" customHeight="1" thickBot="1" x14ac:dyDescent="0.3">
      <c r="A44" s="230" t="s">
        <v>879</v>
      </c>
      <c r="B44" s="247" t="s">
        <v>880</v>
      </c>
      <c r="C44" s="248"/>
      <c r="D44" s="248"/>
      <c r="E44" s="287"/>
      <c r="F44" s="283">
        <v>0</v>
      </c>
    </row>
    <row r="45" spans="1:6" ht="16.5" customHeight="1" thickBot="1" x14ac:dyDescent="0.3">
      <c r="A45" s="516"/>
      <c r="B45" s="167" t="s">
        <v>881</v>
      </c>
      <c r="C45" s="515"/>
      <c r="D45" s="515">
        <v>1</v>
      </c>
      <c r="E45" s="289">
        <v>24.05</v>
      </c>
      <c r="F45" s="283">
        <v>0</v>
      </c>
    </row>
    <row r="46" spans="1:6" ht="16.5" customHeight="1" thickBot="1" x14ac:dyDescent="0.3">
      <c r="A46" s="516"/>
      <c r="B46" s="167" t="s">
        <v>882</v>
      </c>
      <c r="C46" s="515"/>
      <c r="D46" s="515">
        <v>1</v>
      </c>
      <c r="E46" s="289">
        <v>36.340000000000003</v>
      </c>
      <c r="F46" s="283">
        <v>0</v>
      </c>
    </row>
    <row r="47" spans="1:6" ht="16.5" customHeight="1" thickBot="1" x14ac:dyDescent="0.3">
      <c r="A47" s="516"/>
      <c r="B47" s="167" t="s">
        <v>883</v>
      </c>
      <c r="C47" s="515"/>
      <c r="D47" s="515">
        <v>1</v>
      </c>
      <c r="E47" s="289">
        <v>23.4</v>
      </c>
      <c r="F47" s="283">
        <v>0</v>
      </c>
    </row>
    <row r="48" spans="1:6" ht="16.5" customHeight="1" thickBot="1" x14ac:dyDescent="0.3">
      <c r="A48" s="516"/>
      <c r="B48" s="167" t="s">
        <v>884</v>
      </c>
      <c r="C48" s="515"/>
      <c r="D48" s="515">
        <v>1</v>
      </c>
      <c r="E48" s="289">
        <v>43.96</v>
      </c>
      <c r="F48" s="283">
        <v>0</v>
      </c>
    </row>
    <row r="49" spans="1:6" ht="16.5" customHeight="1" thickBot="1" x14ac:dyDescent="0.3">
      <c r="A49" s="516"/>
      <c r="B49" s="167" t="s">
        <v>885</v>
      </c>
      <c r="C49" s="515"/>
      <c r="D49" s="515">
        <v>1</v>
      </c>
      <c r="E49" s="289">
        <v>116.28</v>
      </c>
      <c r="F49" s="283">
        <v>0</v>
      </c>
    </row>
    <row r="50" spans="1:6" ht="16.5" customHeight="1" thickBot="1" x14ac:dyDescent="0.3">
      <c r="A50" s="516"/>
      <c r="B50" s="515"/>
      <c r="C50" s="515"/>
      <c r="D50" s="515"/>
      <c r="E50" s="289"/>
      <c r="F50" s="283">
        <v>0</v>
      </c>
    </row>
    <row r="51" spans="1:6" ht="16.5" customHeight="1" thickBot="1" x14ac:dyDescent="0.3">
      <c r="A51" s="516"/>
      <c r="B51" s="515"/>
      <c r="C51" s="515"/>
      <c r="D51" s="515"/>
      <c r="E51" s="289"/>
      <c r="F51" s="283">
        <v>0</v>
      </c>
    </row>
    <row r="52" spans="1:6" ht="16.5" customHeight="1" thickBot="1" x14ac:dyDescent="0.3">
      <c r="A52" s="230" t="s">
        <v>886</v>
      </c>
      <c r="B52" s="247" t="s">
        <v>887</v>
      </c>
      <c r="C52" s="248"/>
      <c r="D52" s="248"/>
      <c r="E52" s="287"/>
      <c r="F52" s="283">
        <v>0</v>
      </c>
    </row>
    <row r="53" spans="1:6" ht="16.5" customHeight="1" thickBot="1" x14ac:dyDescent="0.3">
      <c r="A53" s="516"/>
      <c r="B53" s="167" t="s">
        <v>888</v>
      </c>
      <c r="C53" s="515"/>
      <c r="D53" s="515">
        <v>1</v>
      </c>
      <c r="E53" s="289">
        <v>94.07</v>
      </c>
      <c r="F53" s="283">
        <v>0</v>
      </c>
    </row>
    <row r="54" spans="1:6" ht="16.5" customHeight="1" thickBot="1" x14ac:dyDescent="0.3">
      <c r="A54" s="516"/>
      <c r="B54" s="167" t="s">
        <v>889</v>
      </c>
      <c r="C54" s="515"/>
      <c r="D54" s="515">
        <v>1</v>
      </c>
      <c r="E54" s="289">
        <v>54.35</v>
      </c>
      <c r="F54" s="283">
        <v>0</v>
      </c>
    </row>
    <row r="55" spans="1:6" ht="16.5" customHeight="1" thickBot="1" x14ac:dyDescent="0.3">
      <c r="A55" s="516"/>
      <c r="B55" s="167" t="s">
        <v>890</v>
      </c>
      <c r="C55" s="515"/>
      <c r="D55" s="515">
        <v>1</v>
      </c>
      <c r="E55" s="289">
        <v>63.31</v>
      </c>
      <c r="F55" s="283">
        <v>0</v>
      </c>
    </row>
    <row r="56" spans="1:6" ht="16.5" customHeight="1" thickBot="1" x14ac:dyDescent="0.3">
      <c r="A56" s="516"/>
      <c r="B56" s="167" t="s">
        <v>891</v>
      </c>
      <c r="C56" s="515"/>
      <c r="D56" s="515">
        <v>1</v>
      </c>
      <c r="E56" s="289">
        <v>63.31</v>
      </c>
      <c r="F56" s="283">
        <v>0</v>
      </c>
    </row>
    <row r="57" spans="1:6" ht="16.5" customHeight="1" thickBot="1" x14ac:dyDescent="0.3">
      <c r="A57" s="516"/>
      <c r="B57" s="167" t="s">
        <v>892</v>
      </c>
      <c r="C57" s="515"/>
      <c r="D57" s="515">
        <v>1</v>
      </c>
      <c r="E57" s="289">
        <v>14.75</v>
      </c>
      <c r="F57" s="283">
        <v>0</v>
      </c>
    </row>
    <row r="58" spans="1:6" ht="16.5" customHeight="1" thickBot="1" x14ac:dyDescent="0.3">
      <c r="A58" s="516"/>
      <c r="B58" s="167" t="s">
        <v>893</v>
      </c>
      <c r="C58" s="515"/>
      <c r="D58" s="515">
        <v>1</v>
      </c>
      <c r="E58" s="289">
        <v>64.75</v>
      </c>
      <c r="F58" s="283">
        <v>0</v>
      </c>
    </row>
    <row r="59" spans="1:6" ht="16.5" customHeight="1" thickBot="1" x14ac:dyDescent="0.3">
      <c r="A59" s="516"/>
      <c r="B59" s="515"/>
      <c r="C59" s="515"/>
      <c r="D59" s="515"/>
      <c r="E59" s="289"/>
      <c r="F59" s="283">
        <v>0</v>
      </c>
    </row>
    <row r="60" spans="1:6" ht="16.5" customHeight="1" thickBot="1" x14ac:dyDescent="0.3">
      <c r="A60" s="230" t="s">
        <v>894</v>
      </c>
      <c r="B60" s="247" t="s">
        <v>895</v>
      </c>
      <c r="C60" s="248"/>
      <c r="D60" s="248"/>
      <c r="E60" s="287"/>
      <c r="F60" s="283">
        <v>0</v>
      </c>
    </row>
    <row r="61" spans="1:6" ht="16.5" customHeight="1" thickBot="1" x14ac:dyDescent="0.3">
      <c r="A61" s="516"/>
      <c r="B61" s="167" t="s">
        <v>896</v>
      </c>
      <c r="C61" s="515"/>
      <c r="D61" s="515">
        <v>1</v>
      </c>
      <c r="E61" s="289">
        <v>20</v>
      </c>
      <c r="F61" s="283">
        <v>0</v>
      </c>
    </row>
    <row r="62" spans="1:6" ht="16.5" customHeight="1" thickBot="1" x14ac:dyDescent="0.3">
      <c r="A62" s="516"/>
      <c r="B62" s="515"/>
      <c r="C62" s="515"/>
      <c r="D62" s="515"/>
      <c r="E62" s="289"/>
      <c r="F62" s="283">
        <v>0</v>
      </c>
    </row>
    <row r="63" spans="1:6" ht="16.5" customHeight="1" thickBot="1" x14ac:dyDescent="0.3">
      <c r="A63" s="516"/>
      <c r="B63" s="515"/>
      <c r="C63" s="515"/>
      <c r="D63" s="515"/>
      <c r="E63" s="289"/>
      <c r="F63" s="283">
        <v>0</v>
      </c>
    </row>
    <row r="64" spans="1:6" ht="16.5" customHeight="1" thickBot="1" x14ac:dyDescent="0.3">
      <c r="A64" s="230" t="s">
        <v>897</v>
      </c>
      <c r="B64" s="247" t="s">
        <v>898</v>
      </c>
      <c r="C64" s="248"/>
      <c r="D64" s="248"/>
      <c r="E64" s="287"/>
      <c r="F64" s="283">
        <v>0</v>
      </c>
    </row>
    <row r="65" spans="1:6" ht="16.5" customHeight="1" thickBot="1" x14ac:dyDescent="0.3">
      <c r="A65" s="516"/>
      <c r="B65" s="167" t="s">
        <v>899</v>
      </c>
      <c r="C65" s="515"/>
      <c r="D65" s="515">
        <v>1</v>
      </c>
      <c r="E65" s="289">
        <v>19.5</v>
      </c>
      <c r="F65" s="283">
        <v>0</v>
      </c>
    </row>
    <row r="66" spans="1:6" ht="26.25" customHeight="1" thickBot="1" x14ac:dyDescent="0.3">
      <c r="A66" s="516"/>
      <c r="B66" s="167" t="s">
        <v>900</v>
      </c>
      <c r="C66" s="515"/>
      <c r="D66" s="515">
        <v>1</v>
      </c>
      <c r="E66" s="289">
        <v>44.7</v>
      </c>
      <c r="F66" s="283">
        <v>0</v>
      </c>
    </row>
    <row r="67" spans="1:6" ht="16.5" customHeight="1" thickBot="1" x14ac:dyDescent="0.3">
      <c r="A67" s="516"/>
      <c r="B67" s="515"/>
      <c r="C67" s="515"/>
      <c r="D67" s="515"/>
      <c r="E67" s="289"/>
      <c r="F67" s="283">
        <v>0</v>
      </c>
    </row>
    <row r="68" spans="1:6" ht="16.5" customHeight="1" thickBot="1" x14ac:dyDescent="0.3">
      <c r="A68" s="230" t="s">
        <v>901</v>
      </c>
      <c r="B68" s="247" t="s">
        <v>902</v>
      </c>
      <c r="C68" s="248"/>
      <c r="D68" s="248"/>
      <c r="E68" s="287"/>
      <c r="F68" s="283">
        <v>0</v>
      </c>
    </row>
    <row r="69" spans="1:6" ht="16.5" customHeight="1" thickBot="1" x14ac:dyDescent="0.3">
      <c r="A69" s="516"/>
      <c r="B69" s="167" t="s">
        <v>903</v>
      </c>
      <c r="C69" s="515"/>
      <c r="D69" s="515">
        <v>1</v>
      </c>
      <c r="E69" s="289">
        <v>195</v>
      </c>
      <c r="F69" s="283">
        <v>0</v>
      </c>
    </row>
    <row r="70" spans="1:6" ht="16.5" customHeight="1" thickBot="1" x14ac:dyDescent="0.3">
      <c r="A70" s="516"/>
      <c r="B70" s="167" t="s">
        <v>904</v>
      </c>
      <c r="C70" s="515"/>
      <c r="D70" s="515">
        <v>1</v>
      </c>
      <c r="E70" s="289">
        <v>297.39999999999998</v>
      </c>
      <c r="F70" s="283">
        <v>0</v>
      </c>
    </row>
    <row r="71" spans="1:6" ht="16.5" customHeight="1" thickBot="1" x14ac:dyDescent="0.3">
      <c r="A71" s="516"/>
      <c r="B71" s="167" t="s">
        <v>905</v>
      </c>
      <c r="C71" s="515"/>
      <c r="D71" s="515">
        <v>1</v>
      </c>
      <c r="E71" s="289">
        <v>311.16000000000003</v>
      </c>
      <c r="F71" s="283">
        <v>0</v>
      </c>
    </row>
    <row r="72" spans="1:6" ht="16.5" customHeight="1" thickBot="1" x14ac:dyDescent="0.3">
      <c r="A72" s="516"/>
      <c r="B72" s="515"/>
      <c r="C72" s="515"/>
      <c r="D72" s="515">
        <v>1</v>
      </c>
      <c r="E72" s="289"/>
      <c r="F72" s="283">
        <v>0</v>
      </c>
    </row>
    <row r="73" spans="1:6" ht="16.5" customHeight="1" thickBot="1" x14ac:dyDescent="0.3">
      <c r="A73" s="230">
        <v>7</v>
      </c>
      <c r="B73" s="247" t="s">
        <v>906</v>
      </c>
      <c r="C73" s="248"/>
      <c r="D73" s="248"/>
      <c r="E73" s="287"/>
      <c r="F73" s="283">
        <v>0</v>
      </c>
    </row>
    <row r="74" spans="1:6" ht="16.5" customHeight="1" thickBot="1" x14ac:dyDescent="0.3">
      <c r="A74" s="516" t="s">
        <v>907</v>
      </c>
      <c r="B74" s="167" t="s">
        <v>908</v>
      </c>
      <c r="C74" s="515"/>
      <c r="D74" s="515">
        <v>1</v>
      </c>
      <c r="E74" s="289">
        <v>1150</v>
      </c>
      <c r="F74" s="283">
        <v>0</v>
      </c>
    </row>
    <row r="75" spans="1:6" ht="16.5" customHeight="1" thickBot="1" x14ac:dyDescent="0.3">
      <c r="A75" s="516" t="s">
        <v>909</v>
      </c>
      <c r="B75" s="167" t="s">
        <v>910</v>
      </c>
      <c r="C75" s="515"/>
      <c r="D75" s="515">
        <v>1</v>
      </c>
      <c r="E75" s="289">
        <v>620</v>
      </c>
      <c r="F75" s="283">
        <v>0</v>
      </c>
    </row>
    <row r="76" spans="1:6" ht="38.25" customHeight="1" thickBot="1" x14ac:dyDescent="0.3">
      <c r="A76" s="516" t="s">
        <v>911</v>
      </c>
      <c r="B76" s="167" t="s">
        <v>912</v>
      </c>
      <c r="C76" s="515"/>
      <c r="D76" s="515">
        <v>1</v>
      </c>
      <c r="E76" s="289">
        <v>130</v>
      </c>
      <c r="F76" s="283">
        <v>0</v>
      </c>
    </row>
    <row r="77" spans="1:6" ht="16.5" customHeight="1" thickBot="1" x14ac:dyDescent="0.3">
      <c r="A77" s="516" t="s">
        <v>913</v>
      </c>
      <c r="B77" s="167" t="s">
        <v>914</v>
      </c>
      <c r="C77" s="515"/>
      <c r="D77" s="515">
        <v>1</v>
      </c>
      <c r="E77" s="289">
        <v>188</v>
      </c>
      <c r="F77" s="283">
        <v>0</v>
      </c>
    </row>
    <row r="78" spans="1:6" ht="16.5" customHeight="1" thickBot="1" x14ac:dyDescent="0.3">
      <c r="A78" s="516" t="s">
        <v>915</v>
      </c>
      <c r="B78" s="167" t="s">
        <v>916</v>
      </c>
      <c r="C78" s="515"/>
      <c r="D78" s="515">
        <v>1</v>
      </c>
      <c r="E78" s="289">
        <v>52.61</v>
      </c>
      <c r="F78" s="283">
        <v>0</v>
      </c>
    </row>
    <row r="79" spans="1:6" ht="16.5" customHeight="1" thickBot="1" x14ac:dyDescent="0.3">
      <c r="A79" s="516" t="s">
        <v>917</v>
      </c>
      <c r="B79" s="238" t="s">
        <v>918</v>
      </c>
      <c r="C79" s="515"/>
      <c r="D79" s="515">
        <v>1</v>
      </c>
      <c r="E79" s="289">
        <v>38.049999999999997</v>
      </c>
      <c r="F79" s="283">
        <v>0</v>
      </c>
    </row>
    <row r="80" spans="1:6" ht="16.5" customHeight="1" thickBot="1" x14ac:dyDescent="0.3">
      <c r="A80" s="516" t="s">
        <v>919</v>
      </c>
      <c r="B80" s="167" t="s">
        <v>920</v>
      </c>
      <c r="C80" s="515"/>
      <c r="D80" s="515">
        <v>1</v>
      </c>
      <c r="E80" s="289">
        <v>17</v>
      </c>
      <c r="F80" s="283">
        <v>0</v>
      </c>
    </row>
    <row r="81" spans="1:6" ht="16.5" customHeight="1" thickBot="1" x14ac:dyDescent="0.3">
      <c r="A81" s="516" t="s">
        <v>921</v>
      </c>
      <c r="B81" s="167" t="s">
        <v>922</v>
      </c>
      <c r="C81" s="515"/>
      <c r="D81" s="515">
        <v>1</v>
      </c>
      <c r="E81" s="289">
        <v>80.64</v>
      </c>
      <c r="F81" s="283">
        <v>0</v>
      </c>
    </row>
    <row r="82" spans="1:6" ht="16.5" customHeight="1" thickBot="1" x14ac:dyDescent="0.3">
      <c r="A82" s="516" t="s">
        <v>923</v>
      </c>
      <c r="B82" s="167" t="s">
        <v>924</v>
      </c>
      <c r="C82" s="515"/>
      <c r="D82" s="515">
        <v>1</v>
      </c>
      <c r="E82" s="289">
        <v>47.85</v>
      </c>
      <c r="F82" s="283">
        <v>0</v>
      </c>
    </row>
    <row r="83" spans="1:6" ht="16.5" customHeight="1" thickBot="1" x14ac:dyDescent="0.3">
      <c r="A83" s="516" t="s">
        <v>925</v>
      </c>
      <c r="B83" s="167" t="s">
        <v>926</v>
      </c>
      <c r="C83" s="515"/>
      <c r="D83" s="515">
        <v>1</v>
      </c>
      <c r="E83" s="289">
        <v>75</v>
      </c>
      <c r="F83" s="283">
        <v>0</v>
      </c>
    </row>
    <row r="84" spans="1:6" ht="16.5" customHeight="1" thickBot="1" x14ac:dyDescent="0.3">
      <c r="A84" s="516" t="s">
        <v>927</v>
      </c>
      <c r="B84" s="167" t="s">
        <v>928</v>
      </c>
      <c r="C84" s="515"/>
      <c r="D84" s="515">
        <v>1</v>
      </c>
      <c r="E84" s="289">
        <v>118</v>
      </c>
      <c r="F84" s="283">
        <v>0</v>
      </c>
    </row>
    <row r="85" spans="1:6" ht="16.5" customHeight="1" thickBot="1" x14ac:dyDescent="0.3">
      <c r="A85" s="516" t="s">
        <v>929</v>
      </c>
      <c r="B85" s="167" t="s">
        <v>930</v>
      </c>
      <c r="C85" s="515"/>
      <c r="D85" s="515">
        <v>1</v>
      </c>
      <c r="E85" s="289">
        <v>20.100000000000001</v>
      </c>
      <c r="F85" s="283">
        <v>0</v>
      </c>
    </row>
    <row r="86" spans="1:6" ht="33" customHeight="1" thickBot="1" x14ac:dyDescent="0.3">
      <c r="A86" s="516" t="s">
        <v>931</v>
      </c>
      <c r="B86" s="167" t="s">
        <v>932</v>
      </c>
      <c r="C86" s="515"/>
      <c r="D86" s="515">
        <v>1</v>
      </c>
      <c r="E86" s="289">
        <v>630</v>
      </c>
      <c r="F86" s="283">
        <v>0</v>
      </c>
    </row>
    <row r="87" spans="1:6" ht="16.5" customHeight="1" thickBot="1" x14ac:dyDescent="0.3">
      <c r="A87" s="516" t="s">
        <v>933</v>
      </c>
      <c r="B87" s="167" t="s">
        <v>934</v>
      </c>
      <c r="C87" s="515"/>
      <c r="D87" s="515">
        <v>1</v>
      </c>
      <c r="E87" s="289">
        <v>365.99</v>
      </c>
      <c r="F87" s="283">
        <v>0</v>
      </c>
    </row>
    <row r="88" spans="1:6" ht="32.25" customHeight="1" thickBot="1" x14ac:dyDescent="0.3">
      <c r="A88" s="516" t="s">
        <v>933</v>
      </c>
      <c r="B88" s="167" t="s">
        <v>935</v>
      </c>
      <c r="C88" s="515"/>
      <c r="D88" s="515">
        <v>1</v>
      </c>
      <c r="E88" s="289">
        <v>50</v>
      </c>
      <c r="F88" s="283">
        <v>0</v>
      </c>
    </row>
    <row r="89" spans="1:6" ht="16.5" customHeight="1" thickBot="1" x14ac:dyDescent="0.3">
      <c r="A89" s="516" t="s">
        <v>936</v>
      </c>
      <c r="B89" s="167" t="s">
        <v>937</v>
      </c>
      <c r="C89" s="515"/>
      <c r="D89" s="515">
        <v>1</v>
      </c>
      <c r="E89" s="289">
        <v>55</v>
      </c>
      <c r="F89" s="283">
        <v>0</v>
      </c>
    </row>
    <row r="90" spans="1:6" ht="16.5" customHeight="1" thickBot="1" x14ac:dyDescent="0.3">
      <c r="A90" s="516" t="s">
        <v>938</v>
      </c>
      <c r="B90" s="167" t="s">
        <v>939</v>
      </c>
      <c r="C90" s="515"/>
      <c r="D90" s="515">
        <v>1</v>
      </c>
      <c r="E90" s="289">
        <v>78.209999999999994</v>
      </c>
      <c r="F90" s="283">
        <v>0</v>
      </c>
    </row>
    <row r="91" spans="1:6" ht="16.5" customHeight="1" thickBot="1" x14ac:dyDescent="0.3">
      <c r="A91" s="516" t="s">
        <v>940</v>
      </c>
      <c r="B91" s="167" t="s">
        <v>941</v>
      </c>
      <c r="C91" s="515"/>
      <c r="D91" s="515">
        <v>1</v>
      </c>
      <c r="E91" s="289">
        <v>17</v>
      </c>
      <c r="F91" s="283">
        <v>0</v>
      </c>
    </row>
    <row r="92" spans="1:6" ht="16.5" customHeight="1" thickBot="1" x14ac:dyDescent="0.3">
      <c r="A92" s="516" t="s">
        <v>942</v>
      </c>
      <c r="B92" s="167" t="s">
        <v>943</v>
      </c>
      <c r="C92" s="515"/>
      <c r="D92" s="515">
        <v>1</v>
      </c>
      <c r="E92" s="289">
        <v>493.85</v>
      </c>
      <c r="F92" s="283">
        <v>0</v>
      </c>
    </row>
    <row r="93" spans="1:6" ht="33.75" customHeight="1" thickBot="1" x14ac:dyDescent="0.3">
      <c r="A93" s="516" t="s">
        <v>944</v>
      </c>
      <c r="B93" s="167" t="s">
        <v>945</v>
      </c>
      <c r="C93" s="515"/>
      <c r="D93" s="515">
        <v>1</v>
      </c>
      <c r="E93" s="289">
        <v>1011.8</v>
      </c>
      <c r="F93" s="283">
        <v>0</v>
      </c>
    </row>
    <row r="94" spans="1:6" ht="31.5" customHeight="1" thickBot="1" x14ac:dyDescent="0.3">
      <c r="A94" s="516" t="s">
        <v>946</v>
      </c>
      <c r="B94" s="168" t="s">
        <v>947</v>
      </c>
      <c r="C94" s="515"/>
      <c r="D94" s="515">
        <v>1</v>
      </c>
      <c r="E94" s="289">
        <v>1000</v>
      </c>
      <c r="F94" s="283">
        <v>0</v>
      </c>
    </row>
    <row r="95" spans="1:6" ht="16.5" customHeight="1" thickBot="1" x14ac:dyDescent="0.3">
      <c r="A95" s="516" t="s">
        <v>948</v>
      </c>
      <c r="B95" s="239"/>
      <c r="C95" s="515"/>
      <c r="D95" s="515">
        <v>1</v>
      </c>
      <c r="E95" s="289"/>
      <c r="F95" s="283">
        <v>0</v>
      </c>
    </row>
    <row r="96" spans="1:6" ht="16.5" customHeight="1" thickBot="1" x14ac:dyDescent="0.3">
      <c r="A96" s="516" t="s">
        <v>949</v>
      </c>
      <c r="B96" s="515"/>
      <c r="C96" s="515"/>
      <c r="D96" s="515">
        <v>1</v>
      </c>
      <c r="E96" s="289"/>
      <c r="F96" s="283">
        <v>0</v>
      </c>
    </row>
    <row r="97" spans="1:6" ht="16.5" customHeight="1" thickBot="1" x14ac:dyDescent="0.3">
      <c r="A97" s="230">
        <v>8</v>
      </c>
      <c r="B97" s="247" t="s">
        <v>950</v>
      </c>
      <c r="C97" s="248"/>
      <c r="D97" s="515">
        <v>1</v>
      </c>
      <c r="E97" s="287"/>
      <c r="F97" s="283">
        <v>0</v>
      </c>
    </row>
    <row r="98" spans="1:6" ht="16.5" customHeight="1" thickBot="1" x14ac:dyDescent="0.3">
      <c r="A98" s="516" t="s">
        <v>951</v>
      </c>
      <c r="B98" s="105" t="s">
        <v>952</v>
      </c>
      <c r="C98" s="188" t="s">
        <v>953</v>
      </c>
      <c r="D98" s="515">
        <v>1</v>
      </c>
      <c r="E98" s="289">
        <v>10</v>
      </c>
      <c r="F98" s="283">
        <v>0</v>
      </c>
    </row>
    <row r="99" spans="1:6" ht="16.5" customHeight="1" thickBot="1" x14ac:dyDescent="0.3">
      <c r="A99" s="516" t="s">
        <v>954</v>
      </c>
      <c r="B99" s="240" t="s">
        <v>955</v>
      </c>
      <c r="C99" s="241" t="s">
        <v>953</v>
      </c>
      <c r="D99" s="515">
        <v>1</v>
      </c>
      <c r="E99" s="289">
        <v>25</v>
      </c>
      <c r="F99" s="283">
        <v>0</v>
      </c>
    </row>
    <row r="100" spans="1:6" ht="16.5" customHeight="1" thickBot="1" x14ac:dyDescent="0.3">
      <c r="A100" s="516" t="s">
        <v>956</v>
      </c>
      <c r="B100" s="240" t="s">
        <v>957</v>
      </c>
      <c r="C100" s="241" t="s">
        <v>953</v>
      </c>
      <c r="D100" s="515">
        <v>1</v>
      </c>
      <c r="E100" s="289">
        <v>34</v>
      </c>
      <c r="F100" s="283">
        <v>0</v>
      </c>
    </row>
    <row r="101" spans="1:6" ht="16.5" customHeight="1" thickBot="1" x14ac:dyDescent="0.3">
      <c r="A101" s="516"/>
      <c r="B101" s="515"/>
      <c r="C101" s="515"/>
      <c r="D101" s="515"/>
      <c r="E101" s="289"/>
      <c r="F101" s="283">
        <v>0</v>
      </c>
    </row>
    <row r="102" spans="1:6" ht="16.5" customHeight="1" thickBot="1" x14ac:dyDescent="0.3">
      <c r="A102" s="567"/>
      <c r="B102" s="567"/>
      <c r="C102" s="567"/>
      <c r="D102" s="567"/>
      <c r="E102" s="290"/>
      <c r="F102" s="283">
        <v>0</v>
      </c>
    </row>
    <row r="103" spans="1:6" ht="16.5" customHeight="1" thickBot="1" x14ac:dyDescent="0.3">
      <c r="A103" s="568"/>
      <c r="B103" s="568"/>
      <c r="C103" s="568"/>
      <c r="D103" s="568"/>
      <c r="E103" s="290"/>
      <c r="F103" s="283">
        <v>0</v>
      </c>
    </row>
    <row r="104" spans="1:6" ht="16.5" customHeight="1" thickBot="1" x14ac:dyDescent="0.3">
      <c r="A104" s="569"/>
      <c r="B104" s="569"/>
      <c r="C104" s="569"/>
      <c r="D104" s="569"/>
      <c r="E104" s="289"/>
      <c r="F104" s="283">
        <v>0</v>
      </c>
    </row>
    <row r="105" spans="1:6" ht="16.5" customHeight="1" thickBot="1" x14ac:dyDescent="0.3">
      <c r="A105" s="230">
        <v>9</v>
      </c>
      <c r="B105" s="247" t="s">
        <v>958</v>
      </c>
      <c r="C105" s="248"/>
      <c r="D105" s="248"/>
      <c r="E105" s="287"/>
      <c r="F105" s="283">
        <v>0</v>
      </c>
    </row>
    <row r="106" spans="1:6" ht="16.5" customHeight="1" thickBot="1" x14ac:dyDescent="0.3">
      <c r="A106" s="516" t="s">
        <v>959</v>
      </c>
      <c r="B106" s="105" t="s">
        <v>960</v>
      </c>
      <c r="C106" s="188" t="s">
        <v>961</v>
      </c>
      <c r="D106" s="515">
        <v>1</v>
      </c>
      <c r="E106" s="289">
        <v>967.22</v>
      </c>
      <c r="F106" s="283">
        <v>0</v>
      </c>
    </row>
    <row r="107" spans="1:6" ht="26.25" customHeight="1" thickBot="1" x14ac:dyDescent="0.3">
      <c r="A107" s="516" t="s">
        <v>962</v>
      </c>
      <c r="B107" s="27" t="s">
        <v>963</v>
      </c>
      <c r="C107" s="188" t="s">
        <v>964</v>
      </c>
      <c r="D107" s="515">
        <v>1</v>
      </c>
      <c r="E107" s="289">
        <v>2271.19</v>
      </c>
      <c r="F107" s="283">
        <v>0</v>
      </c>
    </row>
    <row r="108" spans="1:6" ht="16.5" customHeight="1" thickBot="1" x14ac:dyDescent="0.3">
      <c r="A108" s="516" t="s">
        <v>965</v>
      </c>
      <c r="B108" s="27" t="s">
        <v>966</v>
      </c>
      <c r="C108" s="188" t="s">
        <v>967</v>
      </c>
      <c r="D108" s="515">
        <v>1</v>
      </c>
      <c r="E108" s="289">
        <v>34058</v>
      </c>
      <c r="F108" s="283">
        <v>0</v>
      </c>
    </row>
    <row r="109" spans="1:6" ht="16.5" customHeight="1" thickBot="1" x14ac:dyDescent="0.3">
      <c r="A109" s="516" t="s">
        <v>968</v>
      </c>
      <c r="B109" s="242" t="s">
        <v>969</v>
      </c>
      <c r="C109" s="241" t="s">
        <v>970</v>
      </c>
      <c r="D109" s="515">
        <v>1</v>
      </c>
      <c r="E109" s="289">
        <v>6479.23</v>
      </c>
      <c r="F109" s="283">
        <v>0</v>
      </c>
    </row>
    <row r="110" spans="1:6" ht="16.5" customHeight="1" thickBot="1" x14ac:dyDescent="0.3">
      <c r="A110" s="516" t="s">
        <v>971</v>
      </c>
      <c r="B110" s="242" t="s">
        <v>972</v>
      </c>
      <c r="C110" s="241" t="s">
        <v>973</v>
      </c>
      <c r="D110" s="515">
        <v>1</v>
      </c>
      <c r="E110" s="289">
        <v>4482.87</v>
      </c>
      <c r="F110" s="283">
        <v>0</v>
      </c>
    </row>
    <row r="111" spans="1:6" ht="26.25" customHeight="1" thickBot="1" x14ac:dyDescent="0.3">
      <c r="A111" s="516" t="s">
        <v>974</v>
      </c>
      <c r="B111" s="27" t="s">
        <v>975</v>
      </c>
      <c r="C111" s="188" t="s">
        <v>976</v>
      </c>
      <c r="D111" s="515">
        <v>1</v>
      </c>
      <c r="E111" s="289">
        <v>35556.17</v>
      </c>
      <c r="F111" s="283">
        <v>0</v>
      </c>
    </row>
    <row r="112" spans="1:6" ht="16.5" customHeight="1" thickBot="1" x14ac:dyDescent="0.3">
      <c r="A112" s="516" t="s">
        <v>977</v>
      </c>
      <c r="B112" s="27" t="s">
        <v>978</v>
      </c>
      <c r="C112" s="188" t="s">
        <v>979</v>
      </c>
      <c r="D112" s="515">
        <v>1</v>
      </c>
      <c r="E112" s="289">
        <v>2144.54</v>
      </c>
      <c r="F112" s="283">
        <v>0</v>
      </c>
    </row>
    <row r="113" spans="1:6" ht="28.5" customHeight="1" thickBot="1" x14ac:dyDescent="0.3">
      <c r="A113" s="516" t="s">
        <v>980</v>
      </c>
      <c r="B113" s="27" t="s">
        <v>981</v>
      </c>
      <c r="C113" s="188" t="s">
        <v>982</v>
      </c>
      <c r="D113" s="515">
        <v>1</v>
      </c>
      <c r="E113" s="289">
        <v>4872.74</v>
      </c>
      <c r="F113" s="283">
        <v>0</v>
      </c>
    </row>
    <row r="114" spans="1:6" ht="30" customHeight="1" thickBot="1" x14ac:dyDescent="0.3">
      <c r="A114" s="516" t="s">
        <v>983</v>
      </c>
      <c r="B114" s="27" t="s">
        <v>984</v>
      </c>
      <c r="C114" s="188" t="s">
        <v>985</v>
      </c>
      <c r="D114" s="515">
        <v>1</v>
      </c>
      <c r="E114" s="289">
        <v>2144.5</v>
      </c>
      <c r="F114" s="283">
        <v>0</v>
      </c>
    </row>
    <row r="115" spans="1:6" ht="93.75" customHeight="1" thickBot="1" x14ac:dyDescent="0.3">
      <c r="A115" s="516"/>
      <c r="B115" s="243" t="s">
        <v>986</v>
      </c>
      <c r="C115" s="244"/>
      <c r="D115" s="515"/>
      <c r="E115" s="289"/>
      <c r="F115" s="283">
        <v>0</v>
      </c>
    </row>
    <row r="116" spans="1:6" ht="33.75" customHeight="1" thickBot="1" x14ac:dyDescent="0.3">
      <c r="A116" s="516"/>
      <c r="B116" s="245" t="s">
        <v>987</v>
      </c>
      <c r="C116" s="246" t="s">
        <v>988</v>
      </c>
      <c r="D116" s="515">
        <v>1</v>
      </c>
      <c r="E116" s="289">
        <v>1606.95</v>
      </c>
      <c r="F116" s="283">
        <v>0</v>
      </c>
    </row>
    <row r="117" spans="1:6" ht="16.5" customHeight="1" thickBot="1" x14ac:dyDescent="0.3">
      <c r="A117" s="516" t="s">
        <v>989</v>
      </c>
      <c r="B117" s="242" t="s">
        <v>990</v>
      </c>
      <c r="C117" s="241" t="s">
        <v>991</v>
      </c>
      <c r="D117" s="515">
        <v>1</v>
      </c>
      <c r="E117" s="289">
        <v>2686.03</v>
      </c>
      <c r="F117" s="283">
        <v>0</v>
      </c>
    </row>
    <row r="118" spans="1:6" ht="16.5" customHeight="1" thickBot="1" x14ac:dyDescent="0.3">
      <c r="A118" s="516" t="s">
        <v>992</v>
      </c>
      <c r="B118" s="242" t="s">
        <v>993</v>
      </c>
      <c r="C118" s="241" t="s">
        <v>994</v>
      </c>
      <c r="D118" s="515">
        <v>1</v>
      </c>
      <c r="E118" s="289">
        <v>2686.03</v>
      </c>
      <c r="F118" s="283">
        <v>0</v>
      </c>
    </row>
    <row r="119" spans="1:6" ht="23.25" customHeight="1" thickBot="1" x14ac:dyDescent="0.3">
      <c r="A119" s="516" t="s">
        <v>995</v>
      </c>
      <c r="B119" s="242" t="s">
        <v>996</v>
      </c>
      <c r="C119" s="241" t="s">
        <v>997</v>
      </c>
      <c r="D119" s="515">
        <v>1</v>
      </c>
      <c r="E119" s="289">
        <v>4353.5600000000004</v>
      </c>
      <c r="F119" s="283">
        <v>0</v>
      </c>
    </row>
    <row r="120" spans="1:6" ht="16.5" customHeight="1" thickBot="1" x14ac:dyDescent="0.3">
      <c r="A120" s="516" t="s">
        <v>998</v>
      </c>
      <c r="B120" s="242" t="s">
        <v>999</v>
      </c>
      <c r="C120" s="241" t="s">
        <v>1000</v>
      </c>
      <c r="D120" s="515">
        <v>1</v>
      </c>
      <c r="E120" s="289">
        <v>1936.12</v>
      </c>
      <c r="F120" s="283">
        <v>0</v>
      </c>
    </row>
    <row r="121" spans="1:6" ht="16.5" customHeight="1" thickBot="1" x14ac:dyDescent="0.3">
      <c r="A121" s="516"/>
      <c r="B121" s="515"/>
      <c r="C121" s="515"/>
      <c r="D121" s="515"/>
      <c r="E121" s="289"/>
      <c r="F121" s="283">
        <v>0</v>
      </c>
    </row>
    <row r="122" spans="1:6" ht="16.5" customHeight="1" thickBot="1" x14ac:dyDescent="0.3">
      <c r="A122" s="516"/>
      <c r="B122" s="515"/>
      <c r="C122" s="515"/>
      <c r="D122" s="515"/>
      <c r="E122" s="289"/>
      <c r="F122" s="283">
        <v>0</v>
      </c>
    </row>
    <row r="123" spans="1:6" ht="16.5" customHeight="1" thickBot="1" x14ac:dyDescent="0.3">
      <c r="A123" s="230">
        <v>10</v>
      </c>
      <c r="B123" s="247" t="s">
        <v>1001</v>
      </c>
      <c r="C123" s="248"/>
      <c r="D123" s="248"/>
      <c r="E123" s="287"/>
      <c r="F123" s="283">
        <v>0</v>
      </c>
    </row>
    <row r="124" spans="1:6" ht="16.5" customHeight="1" thickBot="1" x14ac:dyDescent="0.3">
      <c r="A124" s="516" t="s">
        <v>1002</v>
      </c>
      <c r="B124" s="167" t="s">
        <v>1003</v>
      </c>
      <c r="C124" s="515"/>
      <c r="D124" s="515">
        <v>1</v>
      </c>
      <c r="E124" s="289">
        <v>51.4</v>
      </c>
      <c r="F124" s="283">
        <v>0</v>
      </c>
    </row>
    <row r="125" spans="1:6" ht="16.5" customHeight="1" thickBot="1" x14ac:dyDescent="0.3">
      <c r="A125" s="516" t="s">
        <v>1004</v>
      </c>
      <c r="B125" s="167" t="s">
        <v>1005</v>
      </c>
      <c r="C125" s="515"/>
      <c r="D125" s="515">
        <v>1</v>
      </c>
      <c r="E125" s="289">
        <v>55.6</v>
      </c>
      <c r="F125" s="283">
        <v>0</v>
      </c>
    </row>
    <row r="126" spans="1:6" ht="16.5" customHeight="1" thickBot="1" x14ac:dyDescent="0.3">
      <c r="A126" s="516" t="s">
        <v>1006</v>
      </c>
      <c r="B126" s="167" t="s">
        <v>1007</v>
      </c>
      <c r="C126" s="515"/>
      <c r="D126" s="515">
        <v>1</v>
      </c>
      <c r="E126" s="289">
        <v>77.900000000000006</v>
      </c>
      <c r="F126" s="283">
        <v>0</v>
      </c>
    </row>
    <row r="127" spans="1:6" ht="16.5" customHeight="1" thickBot="1" x14ac:dyDescent="0.3">
      <c r="A127" s="516" t="s">
        <v>1008</v>
      </c>
      <c r="B127" s="167" t="s">
        <v>1009</v>
      </c>
      <c r="C127" s="515"/>
      <c r="D127" s="515">
        <v>1</v>
      </c>
      <c r="E127" s="289">
        <v>146</v>
      </c>
      <c r="F127" s="283">
        <v>0</v>
      </c>
    </row>
    <row r="128" spans="1:6" ht="16.5" customHeight="1" thickBot="1" x14ac:dyDescent="0.3">
      <c r="A128" s="516" t="s">
        <v>1010</v>
      </c>
      <c r="B128" s="167" t="s">
        <v>1011</v>
      </c>
      <c r="C128" s="515"/>
      <c r="D128" s="515">
        <v>1</v>
      </c>
      <c r="E128" s="289">
        <v>272</v>
      </c>
      <c r="F128" s="283">
        <v>0</v>
      </c>
    </row>
    <row r="129" spans="1:6" ht="16.5" customHeight="1" thickBot="1" x14ac:dyDescent="0.3">
      <c r="A129" s="516" t="s">
        <v>1012</v>
      </c>
      <c r="B129" s="167" t="s">
        <v>1013</v>
      </c>
      <c r="C129" s="515"/>
      <c r="D129" s="515">
        <v>1</v>
      </c>
      <c r="E129" s="289">
        <v>417</v>
      </c>
      <c r="F129" s="283">
        <v>0</v>
      </c>
    </row>
    <row r="130" spans="1:6" ht="16.5" customHeight="1" thickBot="1" x14ac:dyDescent="0.3">
      <c r="A130" s="516" t="s">
        <v>1014</v>
      </c>
      <c r="B130" s="167" t="s">
        <v>1015</v>
      </c>
      <c r="C130" s="515"/>
      <c r="D130" s="515">
        <v>1</v>
      </c>
      <c r="E130" s="289">
        <v>677.21</v>
      </c>
      <c r="F130" s="283">
        <v>0</v>
      </c>
    </row>
    <row r="131" spans="1:6" ht="16.5" customHeight="1" thickBot="1" x14ac:dyDescent="0.3">
      <c r="A131" s="516" t="s">
        <v>1016</v>
      </c>
      <c r="B131" s="515"/>
      <c r="C131" s="515"/>
      <c r="D131" s="515"/>
      <c r="E131" s="289"/>
      <c r="F131" s="283">
        <v>0</v>
      </c>
    </row>
    <row r="132" spans="1:6" ht="16.5" customHeight="1" thickBot="1" x14ac:dyDescent="0.3">
      <c r="A132" s="516" t="s">
        <v>1017</v>
      </c>
      <c r="B132" s="515"/>
      <c r="C132" s="515"/>
      <c r="D132" s="515"/>
      <c r="E132" s="289"/>
      <c r="F132" s="283">
        <v>0</v>
      </c>
    </row>
    <row r="133" spans="1:6" ht="16.5" customHeight="1" thickBot="1" x14ac:dyDescent="0.3">
      <c r="A133" s="230">
        <v>11</v>
      </c>
      <c r="B133" s="247" t="s">
        <v>1018</v>
      </c>
      <c r="C133" s="248"/>
      <c r="D133" s="248"/>
      <c r="E133" s="287"/>
      <c r="F133" s="283">
        <v>0</v>
      </c>
    </row>
    <row r="134" spans="1:6" ht="16.5" customHeight="1" thickBot="1" x14ac:dyDescent="0.3">
      <c r="A134" s="516" t="s">
        <v>1019</v>
      </c>
      <c r="B134" s="515" t="s">
        <v>1020</v>
      </c>
      <c r="C134" s="515"/>
      <c r="D134" s="515">
        <v>1</v>
      </c>
      <c r="E134" s="289">
        <v>100</v>
      </c>
      <c r="F134" s="283">
        <v>0</v>
      </c>
    </row>
    <row r="135" spans="1:6" ht="16.5" customHeight="1" thickBot="1" x14ac:dyDescent="0.3">
      <c r="A135" s="516" t="s">
        <v>1021</v>
      </c>
      <c r="B135" s="515" t="s">
        <v>1022</v>
      </c>
      <c r="C135" s="515"/>
      <c r="D135" s="515">
        <v>1</v>
      </c>
      <c r="E135" s="289">
        <f>E134*1.1</f>
        <v>110.00000000000001</v>
      </c>
      <c r="F135" s="283">
        <v>0</v>
      </c>
    </row>
    <row r="136" spans="1:6" ht="16.5" customHeight="1" thickBot="1" x14ac:dyDescent="0.3">
      <c r="A136" s="516" t="s">
        <v>1023</v>
      </c>
      <c r="B136" s="515" t="s">
        <v>1024</v>
      </c>
      <c r="C136" s="515"/>
      <c r="D136" s="515">
        <v>1</v>
      </c>
      <c r="E136" s="289">
        <f t="shared" ref="E136:E138" si="0">E135*1.1</f>
        <v>121.00000000000003</v>
      </c>
      <c r="F136" s="283">
        <v>0</v>
      </c>
    </row>
    <row r="137" spans="1:6" ht="16.5" customHeight="1" thickBot="1" x14ac:dyDescent="0.3">
      <c r="A137" s="516" t="s">
        <v>1025</v>
      </c>
      <c r="B137" s="515" t="s">
        <v>1026</v>
      </c>
      <c r="C137" s="515"/>
      <c r="D137" s="515">
        <v>1</v>
      </c>
      <c r="E137" s="289">
        <f t="shared" si="0"/>
        <v>133.10000000000005</v>
      </c>
      <c r="F137" s="283">
        <v>0</v>
      </c>
    </row>
    <row r="138" spans="1:6" ht="16.5" customHeight="1" thickBot="1" x14ac:dyDescent="0.3">
      <c r="A138" s="516" t="s">
        <v>1027</v>
      </c>
      <c r="B138" s="515" t="s">
        <v>1028</v>
      </c>
      <c r="C138" s="515"/>
      <c r="D138" s="515">
        <v>1</v>
      </c>
      <c r="E138" s="289">
        <f t="shared" si="0"/>
        <v>146.41000000000008</v>
      </c>
      <c r="F138" s="283">
        <v>0</v>
      </c>
    </row>
    <row r="139" spans="1:6" ht="16.5" customHeight="1" thickBot="1" x14ac:dyDescent="0.45">
      <c r="A139" s="564"/>
      <c r="B139" s="565"/>
      <c r="C139" s="566"/>
      <c r="D139" s="284" t="s">
        <v>78</v>
      </c>
      <c r="E139" s="291"/>
      <c r="F139" s="522">
        <f>SUM(F5:F138)</f>
        <v>0</v>
      </c>
    </row>
    <row r="140" spans="1:6" ht="16.5" customHeight="1" x14ac:dyDescent="0.25">
      <c r="A140" s="521"/>
      <c r="F140" s="523"/>
    </row>
  </sheetData>
  <mergeCells count="5">
    <mergeCell ref="A139:C139"/>
    <mergeCell ref="A102:A104"/>
    <mergeCell ref="B102:B104"/>
    <mergeCell ref="C102:C104"/>
    <mergeCell ref="D102:D104"/>
  </mergeCells>
  <phoneticPr fontId="61" type="noConversion"/>
  <pageMargins left="0.7" right="0.7" top="0.75" bottom="0.75" header="0.3" footer="0.3"/>
  <pageSetup paperSize="9" scale="80" orientation="portrait" horizontalDpi="0" verticalDpi="0"/>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5"/>
  <sheetViews>
    <sheetView topLeftCell="A2" workbookViewId="0">
      <selection activeCell="L30" sqref="L30"/>
    </sheetView>
  </sheetViews>
  <sheetFormatPr defaultColWidth="8.85546875" defaultRowHeight="15" x14ac:dyDescent="0.25"/>
  <cols>
    <col min="1" max="1" width="8.85546875" style="514"/>
    <col min="2" max="2" width="74.7109375" style="514" customWidth="1"/>
    <col min="3" max="3" width="20.28515625" style="473" customWidth="1"/>
    <col min="4" max="4" width="11.42578125" style="473" customWidth="1"/>
    <col min="5" max="5" width="6.42578125" style="514" hidden="1" customWidth="1"/>
    <col min="6" max="6" width="27.28515625" style="514" customWidth="1"/>
    <col min="7" max="16384" width="8.85546875" style="514"/>
  </cols>
  <sheetData>
    <row r="2" spans="1:6" ht="16.5" customHeight="1" x14ac:dyDescent="0.25">
      <c r="A2" s="2" t="s">
        <v>1201</v>
      </c>
    </row>
    <row r="3" spans="1:6" ht="16.5" customHeight="1" thickBot="1" x14ac:dyDescent="0.3">
      <c r="A3" s="91"/>
    </row>
    <row r="4" spans="1:6" ht="39.75" customHeight="1" thickBot="1" x14ac:dyDescent="0.3">
      <c r="A4" s="228" t="s">
        <v>828</v>
      </c>
      <c r="B4" s="229" t="s">
        <v>0</v>
      </c>
      <c r="C4" s="229" t="s">
        <v>1</v>
      </c>
      <c r="D4" s="229" t="s">
        <v>2</v>
      </c>
      <c r="E4" s="229"/>
      <c r="F4" s="229" t="s">
        <v>830</v>
      </c>
    </row>
    <row r="5" spans="1:6" ht="16.5" customHeight="1" thickBot="1" x14ac:dyDescent="0.3">
      <c r="A5" s="230">
        <v>12.1</v>
      </c>
      <c r="B5" s="167" t="s">
        <v>1202</v>
      </c>
      <c r="C5" s="188"/>
      <c r="D5" s="188">
        <v>1</v>
      </c>
      <c r="E5" s="286">
        <v>17.05</v>
      </c>
      <c r="F5" s="283"/>
    </row>
    <row r="6" spans="1:6" ht="16.5" customHeight="1" thickBot="1" x14ac:dyDescent="0.3">
      <c r="A6" s="230">
        <v>12.1</v>
      </c>
      <c r="B6" s="167" t="s">
        <v>1203</v>
      </c>
      <c r="C6" s="188" t="s">
        <v>1212</v>
      </c>
      <c r="D6" s="188">
        <v>1</v>
      </c>
      <c r="E6" s="286">
        <v>19.05</v>
      </c>
      <c r="F6" s="283"/>
    </row>
    <row r="7" spans="1:6" ht="57" customHeight="1" thickBot="1" x14ac:dyDescent="0.3">
      <c r="A7" s="230">
        <v>12.1</v>
      </c>
      <c r="B7" s="167" t="s">
        <v>1204</v>
      </c>
      <c r="C7" s="188" t="s">
        <v>1213</v>
      </c>
      <c r="D7" s="188">
        <v>1</v>
      </c>
      <c r="E7" s="286">
        <v>20.13</v>
      </c>
      <c r="F7" s="283"/>
    </row>
    <row r="8" spans="1:6" ht="16.5" customHeight="1" thickBot="1" x14ac:dyDescent="0.3">
      <c r="A8" s="230">
        <v>12.1</v>
      </c>
      <c r="B8" s="167" t="s">
        <v>1205</v>
      </c>
      <c r="C8" s="188" t="s">
        <v>1213</v>
      </c>
      <c r="D8" s="188">
        <v>1</v>
      </c>
      <c r="E8" s="286">
        <v>21.47</v>
      </c>
      <c r="F8" s="283"/>
    </row>
    <row r="9" spans="1:6" ht="16.5" customHeight="1" thickBot="1" x14ac:dyDescent="0.3">
      <c r="A9" s="230">
        <v>12.1</v>
      </c>
      <c r="B9" s="167" t="s">
        <v>1206</v>
      </c>
      <c r="C9" s="188" t="s">
        <v>1213</v>
      </c>
      <c r="D9" s="188">
        <v>1</v>
      </c>
      <c r="E9" s="286">
        <v>24.42</v>
      </c>
      <c r="F9" s="283"/>
    </row>
    <row r="10" spans="1:6" ht="16.5" customHeight="1" thickBot="1" x14ac:dyDescent="0.3">
      <c r="A10" s="230">
        <v>12.1</v>
      </c>
      <c r="B10" s="167" t="s">
        <v>1207</v>
      </c>
      <c r="C10" s="188" t="s">
        <v>1213</v>
      </c>
      <c r="D10" s="188">
        <v>1</v>
      </c>
      <c r="E10" s="286">
        <v>24.42</v>
      </c>
      <c r="F10" s="283"/>
    </row>
    <row r="11" spans="1:6" ht="16.5" customHeight="1" thickBot="1" x14ac:dyDescent="0.3">
      <c r="A11" s="230">
        <v>12.1</v>
      </c>
      <c r="B11" s="167" t="s">
        <v>1208</v>
      </c>
      <c r="C11" s="188" t="s">
        <v>1213</v>
      </c>
      <c r="D11" s="188">
        <v>1</v>
      </c>
      <c r="E11" s="286">
        <v>33</v>
      </c>
      <c r="F11" s="283"/>
    </row>
    <row r="12" spans="1:6" ht="16.5" customHeight="1" thickBot="1" x14ac:dyDescent="0.3">
      <c r="A12" s="230">
        <v>12.1</v>
      </c>
      <c r="B12" s="167" t="s">
        <v>1209</v>
      </c>
      <c r="C12" s="188" t="s">
        <v>1213</v>
      </c>
      <c r="D12" s="188">
        <v>1</v>
      </c>
      <c r="E12" s="286">
        <v>33</v>
      </c>
      <c r="F12" s="283"/>
    </row>
    <row r="13" spans="1:6" ht="16.5" customHeight="1" thickBot="1" x14ac:dyDescent="0.3">
      <c r="A13" s="230">
        <v>12.1</v>
      </c>
      <c r="B13" s="167" t="s">
        <v>1210</v>
      </c>
      <c r="C13" s="188" t="s">
        <v>1211</v>
      </c>
      <c r="D13" s="188">
        <v>1</v>
      </c>
      <c r="E13" s="286">
        <v>37.04</v>
      </c>
      <c r="F13" s="283">
        <v>150000</v>
      </c>
    </row>
    <row r="14" spans="1:6" ht="16.5" customHeight="1" thickBot="1" x14ac:dyDescent="0.45">
      <c r="A14" s="564"/>
      <c r="B14" s="565"/>
      <c r="C14" s="566"/>
      <c r="D14" s="517" t="s">
        <v>78</v>
      </c>
      <c r="E14" s="291"/>
      <c r="F14" s="285"/>
    </row>
    <row r="15" spans="1:6" ht="16.5" customHeight="1" x14ac:dyDescent="0.25">
      <c r="A15" s="91"/>
      <c r="F15" s="275"/>
    </row>
  </sheetData>
  <mergeCells count="1">
    <mergeCell ref="A14:C14"/>
  </mergeCells>
  <phoneticPr fontId="61" type="noConversion"/>
  <pageMargins left="0.7" right="0.7" top="0.75" bottom="0.75" header="0.3" footer="0.3"/>
  <pageSetup paperSize="9" scale="57" orientation="portrait" horizontalDpi="0" verticalDpi="0"/>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
  <sheetViews>
    <sheetView workbookViewId="0">
      <selection activeCell="I31" sqref="I31"/>
    </sheetView>
  </sheetViews>
  <sheetFormatPr defaultColWidth="8.85546875" defaultRowHeight="15" x14ac:dyDescent="0.25"/>
  <cols>
    <col min="1" max="1" width="14.140625" customWidth="1"/>
    <col min="2" max="2" width="54.7109375" customWidth="1"/>
    <col min="3" max="3" width="31.28515625" customWidth="1"/>
  </cols>
  <sheetData>
    <row r="1" spans="1:3" ht="15.75" x14ac:dyDescent="0.25">
      <c r="A1" s="524" t="s">
        <v>1217</v>
      </c>
      <c r="B1" s="255"/>
    </row>
    <row r="2" spans="1:3" ht="15.75" thickBot="1" x14ac:dyDescent="0.3"/>
    <row r="3" spans="1:3" ht="15.75" thickBot="1" x14ac:dyDescent="0.3">
      <c r="A3" s="525" t="s">
        <v>1218</v>
      </c>
      <c r="B3" s="526" t="s">
        <v>0</v>
      </c>
      <c r="C3" s="527" t="s">
        <v>4</v>
      </c>
    </row>
    <row r="4" spans="1:3" ht="15.75" thickBot="1" x14ac:dyDescent="0.3">
      <c r="A4" s="250">
        <v>1</v>
      </c>
      <c r="B4" s="251" t="s">
        <v>5</v>
      </c>
      <c r="C4" s="294">
        <f>'LABOUR RATES AND TRANSPORT'!F51</f>
        <v>0</v>
      </c>
    </row>
    <row r="5" spans="1:3" ht="15.75" thickBot="1" x14ac:dyDescent="0.3">
      <c r="A5" s="250">
        <v>2</v>
      </c>
      <c r="B5" s="251" t="s">
        <v>79</v>
      </c>
      <c r="C5" s="294">
        <f>EXCAVATION!G37</f>
        <v>0</v>
      </c>
    </row>
    <row r="6" spans="1:3" ht="15.75" thickBot="1" x14ac:dyDescent="0.3">
      <c r="A6" s="250">
        <v>3</v>
      </c>
      <c r="B6" s="251" t="s">
        <v>136</v>
      </c>
      <c r="C6" s="294">
        <f>'UNDERGROUND MAINS'!E170+'UNDERGROUND MAINS'!H170</f>
        <v>0</v>
      </c>
    </row>
    <row r="7" spans="1:3" ht="15.75" thickBot="1" x14ac:dyDescent="0.3">
      <c r="A7" s="250">
        <v>4</v>
      </c>
      <c r="B7" s="251" t="s">
        <v>395</v>
      </c>
      <c r="C7" s="294">
        <f>'MINISUBS,RMU''S AND KIOSKS'!E91+'MINISUBS,RMU''S AND KIOSKS'!H91</f>
        <v>0</v>
      </c>
    </row>
    <row r="8" spans="1:3" ht="15.75" thickBot="1" x14ac:dyDescent="0.3">
      <c r="A8" s="252">
        <v>5</v>
      </c>
      <c r="B8" s="251" t="s">
        <v>1029</v>
      </c>
      <c r="C8" s="294">
        <f>'OVERHEAD MAINS'!E178+'OVERHEAD MAINS'!H178</f>
        <v>0</v>
      </c>
    </row>
    <row r="9" spans="1:3" ht="15.75" thickBot="1" x14ac:dyDescent="0.3">
      <c r="A9" s="253" t="s">
        <v>1030</v>
      </c>
      <c r="B9" s="251" t="s">
        <v>1216</v>
      </c>
      <c r="C9" s="294">
        <f>'DISTRIBUTION SYSTEMS GENERAL'!$F$139</f>
        <v>0</v>
      </c>
    </row>
    <row r="10" spans="1:3" s="514" customFormat="1" ht="15.75" thickBot="1" x14ac:dyDescent="0.3">
      <c r="A10" s="251">
        <v>12</v>
      </c>
      <c r="B10" s="251" t="s">
        <v>1214</v>
      </c>
      <c r="C10" s="294" t="s">
        <v>1215</v>
      </c>
    </row>
    <row r="11" spans="1:3" s="514" customFormat="1" ht="15.75" thickBot="1" x14ac:dyDescent="0.3">
      <c r="A11" s="518"/>
      <c r="B11" s="519"/>
      <c r="C11" s="294"/>
    </row>
    <row r="12" spans="1:3" ht="19.5" thickBot="1" x14ac:dyDescent="0.3">
      <c r="B12" s="69" t="s">
        <v>78</v>
      </c>
      <c r="C12" s="304">
        <f>SUM(C4:C9)</f>
        <v>0</v>
      </c>
    </row>
    <row r="13" spans="1:3" x14ac:dyDescent="0.25">
      <c r="A13" s="254"/>
    </row>
  </sheetData>
  <phoneticPr fontId="61" type="noConversion"/>
  <pageMargins left="0.7" right="0.7" top="0.75" bottom="0.75" header="0.3" footer="0.3"/>
  <pageSetup paperSize="9" scale="82" orientation="portrait" horizontalDpi="0" verticalDpi="0"/>
  <colBreaks count="1" manualBreakCount="1">
    <brk id="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2"/>
  <sheetViews>
    <sheetView workbookViewId="0">
      <selection activeCell="E9" sqref="E9"/>
    </sheetView>
  </sheetViews>
  <sheetFormatPr defaultColWidth="9.140625" defaultRowHeight="15" x14ac:dyDescent="0.25"/>
  <cols>
    <col min="1" max="1" width="9.140625" style="331"/>
    <col min="2" max="2" width="3.85546875" style="331" customWidth="1"/>
    <col min="3" max="3" width="8.28515625" style="370" bestFit="1" customWidth="1"/>
    <col min="4" max="4" width="13.42578125" style="331" customWidth="1"/>
    <col min="5" max="5" width="14.85546875" style="331" customWidth="1"/>
    <col min="6" max="6" width="11" style="331" customWidth="1"/>
    <col min="7" max="7" width="12.140625" style="331" customWidth="1"/>
    <col min="8" max="9" width="12.42578125" style="331" customWidth="1"/>
    <col min="10" max="10" width="11.85546875" style="331" customWidth="1"/>
    <col min="11" max="11" width="12.28515625" style="331" customWidth="1"/>
    <col min="12" max="12" width="10.42578125" style="331" customWidth="1"/>
    <col min="13" max="13" width="2.42578125" style="331" customWidth="1"/>
    <col min="14" max="14" width="9.140625" style="331"/>
    <col min="15" max="15" width="16.28515625" style="331" bestFit="1" customWidth="1"/>
    <col min="16" max="16" width="16.42578125" style="331" customWidth="1"/>
    <col min="17" max="17" width="15.42578125" style="331" bestFit="1" customWidth="1"/>
    <col min="18" max="19" width="3.7109375" style="331" customWidth="1"/>
    <col min="20" max="20" width="10.28515625" style="331" bestFit="1" customWidth="1"/>
    <col min="21" max="257" width="9.140625" style="331"/>
    <col min="258" max="258" width="3.85546875" style="331" customWidth="1"/>
    <col min="259" max="259" width="8.28515625" style="331" bestFit="1" customWidth="1"/>
    <col min="260" max="260" width="13.42578125" style="331" customWidth="1"/>
    <col min="261" max="261" width="14.85546875" style="331" customWidth="1"/>
    <col min="262" max="262" width="11" style="331" customWidth="1"/>
    <col min="263" max="263" width="12.140625" style="331" customWidth="1"/>
    <col min="264" max="265" width="12.42578125" style="331" customWidth="1"/>
    <col min="266" max="266" width="11.85546875" style="331" customWidth="1"/>
    <col min="267" max="267" width="12.28515625" style="331" customWidth="1"/>
    <col min="268" max="268" width="10.42578125" style="331" customWidth="1"/>
    <col min="269" max="269" width="2.42578125" style="331" customWidth="1"/>
    <col min="270" max="270" width="9.140625" style="331"/>
    <col min="271" max="271" width="16.28515625" style="331" bestFit="1" customWidth="1"/>
    <col min="272" max="272" width="16.42578125" style="331" customWidth="1"/>
    <col min="273" max="273" width="15.42578125" style="331" bestFit="1" customWidth="1"/>
    <col min="274" max="275" width="3.7109375" style="331" customWidth="1"/>
    <col min="276" max="276" width="10.28515625" style="331" bestFit="1" customWidth="1"/>
    <col min="277" max="513" width="9.140625" style="331"/>
    <col min="514" max="514" width="3.85546875" style="331" customWidth="1"/>
    <col min="515" max="515" width="8.28515625" style="331" bestFit="1" customWidth="1"/>
    <col min="516" max="516" width="13.42578125" style="331" customWidth="1"/>
    <col min="517" max="517" width="14.85546875" style="331" customWidth="1"/>
    <col min="518" max="518" width="11" style="331" customWidth="1"/>
    <col min="519" max="519" width="12.140625" style="331" customWidth="1"/>
    <col min="520" max="521" width="12.42578125" style="331" customWidth="1"/>
    <col min="522" max="522" width="11.85546875" style="331" customWidth="1"/>
    <col min="523" max="523" width="12.28515625" style="331" customWidth="1"/>
    <col min="524" max="524" width="10.42578125" style="331" customWidth="1"/>
    <col min="525" max="525" width="2.42578125" style="331" customWidth="1"/>
    <col min="526" max="526" width="9.140625" style="331"/>
    <col min="527" max="527" width="16.28515625" style="331" bestFit="1" customWidth="1"/>
    <col min="528" max="528" width="16.42578125" style="331" customWidth="1"/>
    <col min="529" max="529" width="15.42578125" style="331" bestFit="1" customWidth="1"/>
    <col min="530" max="531" width="3.7109375" style="331" customWidth="1"/>
    <col min="532" max="532" width="10.28515625" style="331" bestFit="1" customWidth="1"/>
    <col min="533" max="769" width="9.140625" style="331"/>
    <col min="770" max="770" width="3.85546875" style="331" customWidth="1"/>
    <col min="771" max="771" width="8.28515625" style="331" bestFit="1" customWidth="1"/>
    <col min="772" max="772" width="13.42578125" style="331" customWidth="1"/>
    <col min="773" max="773" width="14.85546875" style="331" customWidth="1"/>
    <col min="774" max="774" width="11" style="331" customWidth="1"/>
    <col min="775" max="775" width="12.140625" style="331" customWidth="1"/>
    <col min="776" max="777" width="12.42578125" style="331" customWidth="1"/>
    <col min="778" max="778" width="11.85546875" style="331" customWidth="1"/>
    <col min="779" max="779" width="12.28515625" style="331" customWidth="1"/>
    <col min="780" max="780" width="10.42578125" style="331" customWidth="1"/>
    <col min="781" max="781" width="2.42578125" style="331" customWidth="1"/>
    <col min="782" max="782" width="9.140625" style="331"/>
    <col min="783" max="783" width="16.28515625" style="331" bestFit="1" customWidth="1"/>
    <col min="784" max="784" width="16.42578125" style="331" customWidth="1"/>
    <col min="785" max="785" width="15.42578125" style="331" bestFit="1" customWidth="1"/>
    <col min="786" max="787" width="3.7109375" style="331" customWidth="1"/>
    <col min="788" max="788" width="10.28515625" style="331" bestFit="1" customWidth="1"/>
    <col min="789" max="1025" width="9.140625" style="331"/>
    <col min="1026" max="1026" width="3.85546875" style="331" customWidth="1"/>
    <col min="1027" max="1027" width="8.28515625" style="331" bestFit="1" customWidth="1"/>
    <col min="1028" max="1028" width="13.42578125" style="331" customWidth="1"/>
    <col min="1029" max="1029" width="14.85546875" style="331" customWidth="1"/>
    <col min="1030" max="1030" width="11" style="331" customWidth="1"/>
    <col min="1031" max="1031" width="12.140625" style="331" customWidth="1"/>
    <col min="1032" max="1033" width="12.42578125" style="331" customWidth="1"/>
    <col min="1034" max="1034" width="11.85546875" style="331" customWidth="1"/>
    <col min="1035" max="1035" width="12.28515625" style="331" customWidth="1"/>
    <col min="1036" max="1036" width="10.42578125" style="331" customWidth="1"/>
    <col min="1037" max="1037" width="2.42578125" style="331" customWidth="1"/>
    <col min="1038" max="1038" width="9.140625" style="331"/>
    <col min="1039" max="1039" width="16.28515625" style="331" bestFit="1" customWidth="1"/>
    <col min="1040" max="1040" width="16.42578125" style="331" customWidth="1"/>
    <col min="1041" max="1041" width="15.42578125" style="331" bestFit="1" customWidth="1"/>
    <col min="1042" max="1043" width="3.7109375" style="331" customWidth="1"/>
    <col min="1044" max="1044" width="10.28515625" style="331" bestFit="1" customWidth="1"/>
    <col min="1045" max="1281" width="9.140625" style="331"/>
    <col min="1282" max="1282" width="3.85546875" style="331" customWidth="1"/>
    <col min="1283" max="1283" width="8.28515625" style="331" bestFit="1" customWidth="1"/>
    <col min="1284" max="1284" width="13.42578125" style="331" customWidth="1"/>
    <col min="1285" max="1285" width="14.85546875" style="331" customWidth="1"/>
    <col min="1286" max="1286" width="11" style="331" customWidth="1"/>
    <col min="1287" max="1287" width="12.140625" style="331" customWidth="1"/>
    <col min="1288" max="1289" width="12.42578125" style="331" customWidth="1"/>
    <col min="1290" max="1290" width="11.85546875" style="331" customWidth="1"/>
    <col min="1291" max="1291" width="12.28515625" style="331" customWidth="1"/>
    <col min="1292" max="1292" width="10.42578125" style="331" customWidth="1"/>
    <col min="1293" max="1293" width="2.42578125" style="331" customWidth="1"/>
    <col min="1294" max="1294" width="9.140625" style="331"/>
    <col min="1295" max="1295" width="16.28515625" style="331" bestFit="1" customWidth="1"/>
    <col min="1296" max="1296" width="16.42578125" style="331" customWidth="1"/>
    <col min="1297" max="1297" width="15.42578125" style="331" bestFit="1" customWidth="1"/>
    <col min="1298" max="1299" width="3.7109375" style="331" customWidth="1"/>
    <col min="1300" max="1300" width="10.28515625" style="331" bestFit="1" customWidth="1"/>
    <col min="1301" max="1537" width="9.140625" style="331"/>
    <col min="1538" max="1538" width="3.85546875" style="331" customWidth="1"/>
    <col min="1539" max="1539" width="8.28515625" style="331" bestFit="1" customWidth="1"/>
    <col min="1540" max="1540" width="13.42578125" style="331" customWidth="1"/>
    <col min="1541" max="1541" width="14.85546875" style="331" customWidth="1"/>
    <col min="1542" max="1542" width="11" style="331" customWidth="1"/>
    <col min="1543" max="1543" width="12.140625" style="331" customWidth="1"/>
    <col min="1544" max="1545" width="12.42578125" style="331" customWidth="1"/>
    <col min="1546" max="1546" width="11.85546875" style="331" customWidth="1"/>
    <col min="1547" max="1547" width="12.28515625" style="331" customWidth="1"/>
    <col min="1548" max="1548" width="10.42578125" style="331" customWidth="1"/>
    <col min="1549" max="1549" width="2.42578125" style="331" customWidth="1"/>
    <col min="1550" max="1550" width="9.140625" style="331"/>
    <col min="1551" max="1551" width="16.28515625" style="331" bestFit="1" customWidth="1"/>
    <col min="1552" max="1552" width="16.42578125" style="331" customWidth="1"/>
    <col min="1553" max="1553" width="15.42578125" style="331" bestFit="1" customWidth="1"/>
    <col min="1554" max="1555" width="3.7109375" style="331" customWidth="1"/>
    <col min="1556" max="1556" width="10.28515625" style="331" bestFit="1" customWidth="1"/>
    <col min="1557" max="1793" width="9.140625" style="331"/>
    <col min="1794" max="1794" width="3.85546875" style="331" customWidth="1"/>
    <col min="1795" max="1795" width="8.28515625" style="331" bestFit="1" customWidth="1"/>
    <col min="1796" max="1796" width="13.42578125" style="331" customWidth="1"/>
    <col min="1797" max="1797" width="14.85546875" style="331" customWidth="1"/>
    <col min="1798" max="1798" width="11" style="331" customWidth="1"/>
    <col min="1799" max="1799" width="12.140625" style="331" customWidth="1"/>
    <col min="1800" max="1801" width="12.42578125" style="331" customWidth="1"/>
    <col min="1802" max="1802" width="11.85546875" style="331" customWidth="1"/>
    <col min="1803" max="1803" width="12.28515625" style="331" customWidth="1"/>
    <col min="1804" max="1804" width="10.42578125" style="331" customWidth="1"/>
    <col min="1805" max="1805" width="2.42578125" style="331" customWidth="1"/>
    <col min="1806" max="1806" width="9.140625" style="331"/>
    <col min="1807" max="1807" width="16.28515625" style="331" bestFit="1" customWidth="1"/>
    <col min="1808" max="1808" width="16.42578125" style="331" customWidth="1"/>
    <col min="1809" max="1809" width="15.42578125" style="331" bestFit="1" customWidth="1"/>
    <col min="1810" max="1811" width="3.7109375" style="331" customWidth="1"/>
    <col min="1812" max="1812" width="10.28515625" style="331" bestFit="1" customWidth="1"/>
    <col min="1813" max="2049" width="9.140625" style="331"/>
    <col min="2050" max="2050" width="3.85546875" style="331" customWidth="1"/>
    <col min="2051" max="2051" width="8.28515625" style="331" bestFit="1" customWidth="1"/>
    <col min="2052" max="2052" width="13.42578125" style="331" customWidth="1"/>
    <col min="2053" max="2053" width="14.85546875" style="331" customWidth="1"/>
    <col min="2054" max="2054" width="11" style="331" customWidth="1"/>
    <col min="2055" max="2055" width="12.140625" style="331" customWidth="1"/>
    <col min="2056" max="2057" width="12.42578125" style="331" customWidth="1"/>
    <col min="2058" max="2058" width="11.85546875" style="331" customWidth="1"/>
    <col min="2059" max="2059" width="12.28515625" style="331" customWidth="1"/>
    <col min="2060" max="2060" width="10.42578125" style="331" customWidth="1"/>
    <col min="2061" max="2061" width="2.42578125" style="331" customWidth="1"/>
    <col min="2062" max="2062" width="9.140625" style="331"/>
    <col min="2063" max="2063" width="16.28515625" style="331" bestFit="1" customWidth="1"/>
    <col min="2064" max="2064" width="16.42578125" style="331" customWidth="1"/>
    <col min="2065" max="2065" width="15.42578125" style="331" bestFit="1" customWidth="1"/>
    <col min="2066" max="2067" width="3.7109375" style="331" customWidth="1"/>
    <col min="2068" max="2068" width="10.28515625" style="331" bestFit="1" customWidth="1"/>
    <col min="2069" max="2305" width="9.140625" style="331"/>
    <col min="2306" max="2306" width="3.85546875" style="331" customWidth="1"/>
    <col min="2307" max="2307" width="8.28515625" style="331" bestFit="1" customWidth="1"/>
    <col min="2308" max="2308" width="13.42578125" style="331" customWidth="1"/>
    <col min="2309" max="2309" width="14.85546875" style="331" customWidth="1"/>
    <col min="2310" max="2310" width="11" style="331" customWidth="1"/>
    <col min="2311" max="2311" width="12.140625" style="331" customWidth="1"/>
    <col min="2312" max="2313" width="12.42578125" style="331" customWidth="1"/>
    <col min="2314" max="2314" width="11.85546875" style="331" customWidth="1"/>
    <col min="2315" max="2315" width="12.28515625" style="331" customWidth="1"/>
    <col min="2316" max="2316" width="10.42578125" style="331" customWidth="1"/>
    <col min="2317" max="2317" width="2.42578125" style="331" customWidth="1"/>
    <col min="2318" max="2318" width="9.140625" style="331"/>
    <col min="2319" max="2319" width="16.28515625" style="331" bestFit="1" customWidth="1"/>
    <col min="2320" max="2320" width="16.42578125" style="331" customWidth="1"/>
    <col min="2321" max="2321" width="15.42578125" style="331" bestFit="1" customWidth="1"/>
    <col min="2322" max="2323" width="3.7109375" style="331" customWidth="1"/>
    <col min="2324" max="2324" width="10.28515625" style="331" bestFit="1" customWidth="1"/>
    <col min="2325" max="2561" width="9.140625" style="331"/>
    <col min="2562" max="2562" width="3.85546875" style="331" customWidth="1"/>
    <col min="2563" max="2563" width="8.28515625" style="331" bestFit="1" customWidth="1"/>
    <col min="2564" max="2564" width="13.42578125" style="331" customWidth="1"/>
    <col min="2565" max="2565" width="14.85546875" style="331" customWidth="1"/>
    <col min="2566" max="2566" width="11" style="331" customWidth="1"/>
    <col min="2567" max="2567" width="12.140625" style="331" customWidth="1"/>
    <col min="2568" max="2569" width="12.42578125" style="331" customWidth="1"/>
    <col min="2570" max="2570" width="11.85546875" style="331" customWidth="1"/>
    <col min="2571" max="2571" width="12.28515625" style="331" customWidth="1"/>
    <col min="2572" max="2572" width="10.42578125" style="331" customWidth="1"/>
    <col min="2573" max="2573" width="2.42578125" style="331" customWidth="1"/>
    <col min="2574" max="2574" width="9.140625" style="331"/>
    <col min="2575" max="2575" width="16.28515625" style="331" bestFit="1" customWidth="1"/>
    <col min="2576" max="2576" width="16.42578125" style="331" customWidth="1"/>
    <col min="2577" max="2577" width="15.42578125" style="331" bestFit="1" customWidth="1"/>
    <col min="2578" max="2579" width="3.7109375" style="331" customWidth="1"/>
    <col min="2580" max="2580" width="10.28515625" style="331" bestFit="1" customWidth="1"/>
    <col min="2581" max="2817" width="9.140625" style="331"/>
    <col min="2818" max="2818" width="3.85546875" style="331" customWidth="1"/>
    <col min="2819" max="2819" width="8.28515625" style="331" bestFit="1" customWidth="1"/>
    <col min="2820" max="2820" width="13.42578125" style="331" customWidth="1"/>
    <col min="2821" max="2821" width="14.85546875" style="331" customWidth="1"/>
    <col min="2822" max="2822" width="11" style="331" customWidth="1"/>
    <col min="2823" max="2823" width="12.140625" style="331" customWidth="1"/>
    <col min="2824" max="2825" width="12.42578125" style="331" customWidth="1"/>
    <col min="2826" max="2826" width="11.85546875" style="331" customWidth="1"/>
    <col min="2827" max="2827" width="12.28515625" style="331" customWidth="1"/>
    <col min="2828" max="2828" width="10.42578125" style="331" customWidth="1"/>
    <col min="2829" max="2829" width="2.42578125" style="331" customWidth="1"/>
    <col min="2830" max="2830" width="9.140625" style="331"/>
    <col min="2831" max="2831" width="16.28515625" style="331" bestFit="1" customWidth="1"/>
    <col min="2832" max="2832" width="16.42578125" style="331" customWidth="1"/>
    <col min="2833" max="2833" width="15.42578125" style="331" bestFit="1" customWidth="1"/>
    <col min="2834" max="2835" width="3.7109375" style="331" customWidth="1"/>
    <col min="2836" max="2836" width="10.28515625" style="331" bestFit="1" customWidth="1"/>
    <col min="2837" max="3073" width="9.140625" style="331"/>
    <col min="3074" max="3074" width="3.85546875" style="331" customWidth="1"/>
    <col min="3075" max="3075" width="8.28515625" style="331" bestFit="1" customWidth="1"/>
    <col min="3076" max="3076" width="13.42578125" style="331" customWidth="1"/>
    <col min="3077" max="3077" width="14.85546875" style="331" customWidth="1"/>
    <col min="3078" max="3078" width="11" style="331" customWidth="1"/>
    <col min="3079" max="3079" width="12.140625" style="331" customWidth="1"/>
    <col min="3080" max="3081" width="12.42578125" style="331" customWidth="1"/>
    <col min="3082" max="3082" width="11.85546875" style="331" customWidth="1"/>
    <col min="3083" max="3083" width="12.28515625" style="331" customWidth="1"/>
    <col min="3084" max="3084" width="10.42578125" style="331" customWidth="1"/>
    <col min="3085" max="3085" width="2.42578125" style="331" customWidth="1"/>
    <col min="3086" max="3086" width="9.140625" style="331"/>
    <col min="3087" max="3087" width="16.28515625" style="331" bestFit="1" customWidth="1"/>
    <col min="3088" max="3088" width="16.42578125" style="331" customWidth="1"/>
    <col min="3089" max="3089" width="15.42578125" style="331" bestFit="1" customWidth="1"/>
    <col min="3090" max="3091" width="3.7109375" style="331" customWidth="1"/>
    <col min="3092" max="3092" width="10.28515625" style="331" bestFit="1" customWidth="1"/>
    <col min="3093" max="3329" width="9.140625" style="331"/>
    <col min="3330" max="3330" width="3.85546875" style="331" customWidth="1"/>
    <col min="3331" max="3331" width="8.28515625" style="331" bestFit="1" customWidth="1"/>
    <col min="3332" max="3332" width="13.42578125" style="331" customWidth="1"/>
    <col min="3333" max="3333" width="14.85546875" style="331" customWidth="1"/>
    <col min="3334" max="3334" width="11" style="331" customWidth="1"/>
    <col min="3335" max="3335" width="12.140625" style="331" customWidth="1"/>
    <col min="3336" max="3337" width="12.42578125" style="331" customWidth="1"/>
    <col min="3338" max="3338" width="11.85546875" style="331" customWidth="1"/>
    <col min="3339" max="3339" width="12.28515625" style="331" customWidth="1"/>
    <col min="3340" max="3340" width="10.42578125" style="331" customWidth="1"/>
    <col min="3341" max="3341" width="2.42578125" style="331" customWidth="1"/>
    <col min="3342" max="3342" width="9.140625" style="331"/>
    <col min="3343" max="3343" width="16.28515625" style="331" bestFit="1" customWidth="1"/>
    <col min="3344" max="3344" width="16.42578125" style="331" customWidth="1"/>
    <col min="3345" max="3345" width="15.42578125" style="331" bestFit="1" customWidth="1"/>
    <col min="3346" max="3347" width="3.7109375" style="331" customWidth="1"/>
    <col min="3348" max="3348" width="10.28515625" style="331" bestFit="1" customWidth="1"/>
    <col min="3349" max="3585" width="9.140625" style="331"/>
    <col min="3586" max="3586" width="3.85546875" style="331" customWidth="1"/>
    <col min="3587" max="3587" width="8.28515625" style="331" bestFit="1" customWidth="1"/>
    <col min="3588" max="3588" width="13.42578125" style="331" customWidth="1"/>
    <col min="3589" max="3589" width="14.85546875" style="331" customWidth="1"/>
    <col min="3590" max="3590" width="11" style="331" customWidth="1"/>
    <col min="3591" max="3591" width="12.140625" style="331" customWidth="1"/>
    <col min="3592" max="3593" width="12.42578125" style="331" customWidth="1"/>
    <col min="3594" max="3594" width="11.85546875" style="331" customWidth="1"/>
    <col min="3595" max="3595" width="12.28515625" style="331" customWidth="1"/>
    <col min="3596" max="3596" width="10.42578125" style="331" customWidth="1"/>
    <col min="3597" max="3597" width="2.42578125" style="331" customWidth="1"/>
    <col min="3598" max="3598" width="9.140625" style="331"/>
    <col min="3599" max="3599" width="16.28515625" style="331" bestFit="1" customWidth="1"/>
    <col min="3600" max="3600" width="16.42578125" style="331" customWidth="1"/>
    <col min="3601" max="3601" width="15.42578125" style="331" bestFit="1" customWidth="1"/>
    <col min="3602" max="3603" width="3.7109375" style="331" customWidth="1"/>
    <col min="3604" max="3604" width="10.28515625" style="331" bestFit="1" customWidth="1"/>
    <col min="3605" max="3841" width="9.140625" style="331"/>
    <col min="3842" max="3842" width="3.85546875" style="331" customWidth="1"/>
    <col min="3843" max="3843" width="8.28515625" style="331" bestFit="1" customWidth="1"/>
    <col min="3844" max="3844" width="13.42578125" style="331" customWidth="1"/>
    <col min="3845" max="3845" width="14.85546875" style="331" customWidth="1"/>
    <col min="3846" max="3846" width="11" style="331" customWidth="1"/>
    <col min="3847" max="3847" width="12.140625" style="331" customWidth="1"/>
    <col min="3848" max="3849" width="12.42578125" style="331" customWidth="1"/>
    <col min="3850" max="3850" width="11.85546875" style="331" customWidth="1"/>
    <col min="3851" max="3851" width="12.28515625" style="331" customWidth="1"/>
    <col min="3852" max="3852" width="10.42578125" style="331" customWidth="1"/>
    <col min="3853" max="3853" width="2.42578125" style="331" customWidth="1"/>
    <col min="3854" max="3854" width="9.140625" style="331"/>
    <col min="3855" max="3855" width="16.28515625" style="331" bestFit="1" customWidth="1"/>
    <col min="3856" max="3856" width="16.42578125" style="331" customWidth="1"/>
    <col min="3857" max="3857" width="15.42578125" style="331" bestFit="1" customWidth="1"/>
    <col min="3858" max="3859" width="3.7109375" style="331" customWidth="1"/>
    <col min="3860" max="3860" width="10.28515625" style="331" bestFit="1" customWidth="1"/>
    <col min="3861" max="4097" width="9.140625" style="331"/>
    <col min="4098" max="4098" width="3.85546875" style="331" customWidth="1"/>
    <col min="4099" max="4099" width="8.28515625" style="331" bestFit="1" customWidth="1"/>
    <col min="4100" max="4100" width="13.42578125" style="331" customWidth="1"/>
    <col min="4101" max="4101" width="14.85546875" style="331" customWidth="1"/>
    <col min="4102" max="4102" width="11" style="331" customWidth="1"/>
    <col min="4103" max="4103" width="12.140625" style="331" customWidth="1"/>
    <col min="4104" max="4105" width="12.42578125" style="331" customWidth="1"/>
    <col min="4106" max="4106" width="11.85546875" style="331" customWidth="1"/>
    <col min="4107" max="4107" width="12.28515625" style="331" customWidth="1"/>
    <col min="4108" max="4108" width="10.42578125" style="331" customWidth="1"/>
    <col min="4109" max="4109" width="2.42578125" style="331" customWidth="1"/>
    <col min="4110" max="4110" width="9.140625" style="331"/>
    <col min="4111" max="4111" width="16.28515625" style="331" bestFit="1" customWidth="1"/>
    <col min="4112" max="4112" width="16.42578125" style="331" customWidth="1"/>
    <col min="4113" max="4113" width="15.42578125" style="331" bestFit="1" customWidth="1"/>
    <col min="4114" max="4115" width="3.7109375" style="331" customWidth="1"/>
    <col min="4116" max="4116" width="10.28515625" style="331" bestFit="1" customWidth="1"/>
    <col min="4117" max="4353" width="9.140625" style="331"/>
    <col min="4354" max="4354" width="3.85546875" style="331" customWidth="1"/>
    <col min="4355" max="4355" width="8.28515625" style="331" bestFit="1" customWidth="1"/>
    <col min="4356" max="4356" width="13.42578125" style="331" customWidth="1"/>
    <col min="4357" max="4357" width="14.85546875" style="331" customWidth="1"/>
    <col min="4358" max="4358" width="11" style="331" customWidth="1"/>
    <col min="4359" max="4359" width="12.140625" style="331" customWidth="1"/>
    <col min="4360" max="4361" width="12.42578125" style="331" customWidth="1"/>
    <col min="4362" max="4362" width="11.85546875" style="331" customWidth="1"/>
    <col min="4363" max="4363" width="12.28515625" style="331" customWidth="1"/>
    <col min="4364" max="4364" width="10.42578125" style="331" customWidth="1"/>
    <col min="4365" max="4365" width="2.42578125" style="331" customWidth="1"/>
    <col min="4366" max="4366" width="9.140625" style="331"/>
    <col min="4367" max="4367" width="16.28515625" style="331" bestFit="1" customWidth="1"/>
    <col min="4368" max="4368" width="16.42578125" style="331" customWidth="1"/>
    <col min="4369" max="4369" width="15.42578125" style="331" bestFit="1" customWidth="1"/>
    <col min="4370" max="4371" width="3.7109375" style="331" customWidth="1"/>
    <col min="4372" max="4372" width="10.28515625" style="331" bestFit="1" customWidth="1"/>
    <col min="4373" max="4609" width="9.140625" style="331"/>
    <col min="4610" max="4610" width="3.85546875" style="331" customWidth="1"/>
    <col min="4611" max="4611" width="8.28515625" style="331" bestFit="1" customWidth="1"/>
    <col min="4612" max="4612" width="13.42578125" style="331" customWidth="1"/>
    <col min="4613" max="4613" width="14.85546875" style="331" customWidth="1"/>
    <col min="4614" max="4614" width="11" style="331" customWidth="1"/>
    <col min="4615" max="4615" width="12.140625" style="331" customWidth="1"/>
    <col min="4616" max="4617" width="12.42578125" style="331" customWidth="1"/>
    <col min="4618" max="4618" width="11.85546875" style="331" customWidth="1"/>
    <col min="4619" max="4619" width="12.28515625" style="331" customWidth="1"/>
    <col min="4620" max="4620" width="10.42578125" style="331" customWidth="1"/>
    <col min="4621" max="4621" width="2.42578125" style="331" customWidth="1"/>
    <col min="4622" max="4622" width="9.140625" style="331"/>
    <col min="4623" max="4623" width="16.28515625" style="331" bestFit="1" customWidth="1"/>
    <col min="4624" max="4624" width="16.42578125" style="331" customWidth="1"/>
    <col min="4625" max="4625" width="15.42578125" style="331" bestFit="1" customWidth="1"/>
    <col min="4626" max="4627" width="3.7109375" style="331" customWidth="1"/>
    <col min="4628" max="4628" width="10.28515625" style="331" bestFit="1" customWidth="1"/>
    <col min="4629" max="4865" width="9.140625" style="331"/>
    <col min="4866" max="4866" width="3.85546875" style="331" customWidth="1"/>
    <col min="4867" max="4867" width="8.28515625" style="331" bestFit="1" customWidth="1"/>
    <col min="4868" max="4868" width="13.42578125" style="331" customWidth="1"/>
    <col min="4869" max="4869" width="14.85546875" style="331" customWidth="1"/>
    <col min="4870" max="4870" width="11" style="331" customWidth="1"/>
    <col min="4871" max="4871" width="12.140625" style="331" customWidth="1"/>
    <col min="4872" max="4873" width="12.42578125" style="331" customWidth="1"/>
    <col min="4874" max="4874" width="11.85546875" style="331" customWidth="1"/>
    <col min="4875" max="4875" width="12.28515625" style="331" customWidth="1"/>
    <col min="4876" max="4876" width="10.42578125" style="331" customWidth="1"/>
    <col min="4877" max="4877" width="2.42578125" style="331" customWidth="1"/>
    <col min="4878" max="4878" width="9.140625" style="331"/>
    <col min="4879" max="4879" width="16.28515625" style="331" bestFit="1" customWidth="1"/>
    <col min="4880" max="4880" width="16.42578125" style="331" customWidth="1"/>
    <col min="4881" max="4881" width="15.42578125" style="331" bestFit="1" customWidth="1"/>
    <col min="4882" max="4883" width="3.7109375" style="331" customWidth="1"/>
    <col min="4884" max="4884" width="10.28515625" style="331" bestFit="1" customWidth="1"/>
    <col min="4885" max="5121" width="9.140625" style="331"/>
    <col min="5122" max="5122" width="3.85546875" style="331" customWidth="1"/>
    <col min="5123" max="5123" width="8.28515625" style="331" bestFit="1" customWidth="1"/>
    <col min="5124" max="5124" width="13.42578125" style="331" customWidth="1"/>
    <col min="5125" max="5125" width="14.85546875" style="331" customWidth="1"/>
    <col min="5126" max="5126" width="11" style="331" customWidth="1"/>
    <col min="5127" max="5127" width="12.140625" style="331" customWidth="1"/>
    <col min="5128" max="5129" width="12.42578125" style="331" customWidth="1"/>
    <col min="5130" max="5130" width="11.85546875" style="331" customWidth="1"/>
    <col min="5131" max="5131" width="12.28515625" style="331" customWidth="1"/>
    <col min="5132" max="5132" width="10.42578125" style="331" customWidth="1"/>
    <col min="5133" max="5133" width="2.42578125" style="331" customWidth="1"/>
    <col min="5134" max="5134" width="9.140625" style="331"/>
    <col min="5135" max="5135" width="16.28515625" style="331" bestFit="1" customWidth="1"/>
    <col min="5136" max="5136" width="16.42578125" style="331" customWidth="1"/>
    <col min="5137" max="5137" width="15.42578125" style="331" bestFit="1" customWidth="1"/>
    <col min="5138" max="5139" width="3.7109375" style="331" customWidth="1"/>
    <col min="5140" max="5140" width="10.28515625" style="331" bestFit="1" customWidth="1"/>
    <col min="5141" max="5377" width="9.140625" style="331"/>
    <col min="5378" max="5378" width="3.85546875" style="331" customWidth="1"/>
    <col min="5379" max="5379" width="8.28515625" style="331" bestFit="1" customWidth="1"/>
    <col min="5380" max="5380" width="13.42578125" style="331" customWidth="1"/>
    <col min="5381" max="5381" width="14.85546875" style="331" customWidth="1"/>
    <col min="5382" max="5382" width="11" style="331" customWidth="1"/>
    <col min="5383" max="5383" width="12.140625" style="331" customWidth="1"/>
    <col min="5384" max="5385" width="12.42578125" style="331" customWidth="1"/>
    <col min="5386" max="5386" width="11.85546875" style="331" customWidth="1"/>
    <col min="5387" max="5387" width="12.28515625" style="331" customWidth="1"/>
    <col min="5388" max="5388" width="10.42578125" style="331" customWidth="1"/>
    <col min="5389" max="5389" width="2.42578125" style="331" customWidth="1"/>
    <col min="5390" max="5390" width="9.140625" style="331"/>
    <col min="5391" max="5391" width="16.28515625" style="331" bestFit="1" customWidth="1"/>
    <col min="5392" max="5392" width="16.42578125" style="331" customWidth="1"/>
    <col min="5393" max="5393" width="15.42578125" style="331" bestFit="1" customWidth="1"/>
    <col min="5394" max="5395" width="3.7109375" style="331" customWidth="1"/>
    <col min="5396" max="5396" width="10.28515625" style="331" bestFit="1" customWidth="1"/>
    <col min="5397" max="5633" width="9.140625" style="331"/>
    <col min="5634" max="5634" width="3.85546875" style="331" customWidth="1"/>
    <col min="5635" max="5635" width="8.28515625" style="331" bestFit="1" customWidth="1"/>
    <col min="5636" max="5636" width="13.42578125" style="331" customWidth="1"/>
    <col min="5637" max="5637" width="14.85546875" style="331" customWidth="1"/>
    <col min="5638" max="5638" width="11" style="331" customWidth="1"/>
    <col min="5639" max="5639" width="12.140625" style="331" customWidth="1"/>
    <col min="5640" max="5641" width="12.42578125" style="331" customWidth="1"/>
    <col min="5642" max="5642" width="11.85546875" style="331" customWidth="1"/>
    <col min="5643" max="5643" width="12.28515625" style="331" customWidth="1"/>
    <col min="5644" max="5644" width="10.42578125" style="331" customWidth="1"/>
    <col min="5645" max="5645" width="2.42578125" style="331" customWidth="1"/>
    <col min="5646" max="5646" width="9.140625" style="331"/>
    <col min="5647" max="5647" width="16.28515625" style="331" bestFit="1" customWidth="1"/>
    <col min="5648" max="5648" width="16.42578125" style="331" customWidth="1"/>
    <col min="5649" max="5649" width="15.42578125" style="331" bestFit="1" customWidth="1"/>
    <col min="5650" max="5651" width="3.7109375" style="331" customWidth="1"/>
    <col min="5652" max="5652" width="10.28515625" style="331" bestFit="1" customWidth="1"/>
    <col min="5653" max="5889" width="9.140625" style="331"/>
    <col min="5890" max="5890" width="3.85546875" style="331" customWidth="1"/>
    <col min="5891" max="5891" width="8.28515625" style="331" bestFit="1" customWidth="1"/>
    <col min="5892" max="5892" width="13.42578125" style="331" customWidth="1"/>
    <col min="5893" max="5893" width="14.85546875" style="331" customWidth="1"/>
    <col min="5894" max="5894" width="11" style="331" customWidth="1"/>
    <col min="5895" max="5895" width="12.140625" style="331" customWidth="1"/>
    <col min="5896" max="5897" width="12.42578125" style="331" customWidth="1"/>
    <col min="5898" max="5898" width="11.85546875" style="331" customWidth="1"/>
    <col min="5899" max="5899" width="12.28515625" style="331" customWidth="1"/>
    <col min="5900" max="5900" width="10.42578125" style="331" customWidth="1"/>
    <col min="5901" max="5901" width="2.42578125" style="331" customWidth="1"/>
    <col min="5902" max="5902" width="9.140625" style="331"/>
    <col min="5903" max="5903" width="16.28515625" style="331" bestFit="1" customWidth="1"/>
    <col min="5904" max="5904" width="16.42578125" style="331" customWidth="1"/>
    <col min="5905" max="5905" width="15.42578125" style="331" bestFit="1" customWidth="1"/>
    <col min="5906" max="5907" width="3.7109375" style="331" customWidth="1"/>
    <col min="5908" max="5908" width="10.28515625" style="331" bestFit="1" customWidth="1"/>
    <col min="5909" max="6145" width="9.140625" style="331"/>
    <col min="6146" max="6146" width="3.85546875" style="331" customWidth="1"/>
    <col min="6147" max="6147" width="8.28515625" style="331" bestFit="1" customWidth="1"/>
    <col min="6148" max="6148" width="13.42578125" style="331" customWidth="1"/>
    <col min="6149" max="6149" width="14.85546875" style="331" customWidth="1"/>
    <col min="6150" max="6150" width="11" style="331" customWidth="1"/>
    <col min="6151" max="6151" width="12.140625" style="331" customWidth="1"/>
    <col min="6152" max="6153" width="12.42578125" style="331" customWidth="1"/>
    <col min="6154" max="6154" width="11.85546875" style="331" customWidth="1"/>
    <col min="6155" max="6155" width="12.28515625" style="331" customWidth="1"/>
    <col min="6156" max="6156" width="10.42578125" style="331" customWidth="1"/>
    <col min="6157" max="6157" width="2.42578125" style="331" customWidth="1"/>
    <col min="6158" max="6158" width="9.140625" style="331"/>
    <col min="6159" max="6159" width="16.28515625" style="331" bestFit="1" customWidth="1"/>
    <col min="6160" max="6160" width="16.42578125" style="331" customWidth="1"/>
    <col min="6161" max="6161" width="15.42578125" style="331" bestFit="1" customWidth="1"/>
    <col min="6162" max="6163" width="3.7109375" style="331" customWidth="1"/>
    <col min="6164" max="6164" width="10.28515625" style="331" bestFit="1" customWidth="1"/>
    <col min="6165" max="6401" width="9.140625" style="331"/>
    <col min="6402" max="6402" width="3.85546875" style="331" customWidth="1"/>
    <col min="6403" max="6403" width="8.28515625" style="331" bestFit="1" customWidth="1"/>
    <col min="6404" max="6404" width="13.42578125" style="331" customWidth="1"/>
    <col min="6405" max="6405" width="14.85546875" style="331" customWidth="1"/>
    <col min="6406" max="6406" width="11" style="331" customWidth="1"/>
    <col min="6407" max="6407" width="12.140625" style="331" customWidth="1"/>
    <col min="6408" max="6409" width="12.42578125" style="331" customWidth="1"/>
    <col min="6410" max="6410" width="11.85546875" style="331" customWidth="1"/>
    <col min="6411" max="6411" width="12.28515625" style="331" customWidth="1"/>
    <col min="6412" max="6412" width="10.42578125" style="331" customWidth="1"/>
    <col min="6413" max="6413" width="2.42578125" style="331" customWidth="1"/>
    <col min="6414" max="6414" width="9.140625" style="331"/>
    <col min="6415" max="6415" width="16.28515625" style="331" bestFit="1" customWidth="1"/>
    <col min="6416" max="6416" width="16.42578125" style="331" customWidth="1"/>
    <col min="6417" max="6417" width="15.42578125" style="331" bestFit="1" customWidth="1"/>
    <col min="6418" max="6419" width="3.7109375" style="331" customWidth="1"/>
    <col min="6420" max="6420" width="10.28515625" style="331" bestFit="1" customWidth="1"/>
    <col min="6421" max="6657" width="9.140625" style="331"/>
    <col min="6658" max="6658" width="3.85546875" style="331" customWidth="1"/>
    <col min="6659" max="6659" width="8.28515625" style="331" bestFit="1" customWidth="1"/>
    <col min="6660" max="6660" width="13.42578125" style="331" customWidth="1"/>
    <col min="6661" max="6661" width="14.85546875" style="331" customWidth="1"/>
    <col min="6662" max="6662" width="11" style="331" customWidth="1"/>
    <col min="6663" max="6663" width="12.140625" style="331" customWidth="1"/>
    <col min="6664" max="6665" width="12.42578125" style="331" customWidth="1"/>
    <col min="6666" max="6666" width="11.85546875" style="331" customWidth="1"/>
    <col min="6667" max="6667" width="12.28515625" style="331" customWidth="1"/>
    <col min="6668" max="6668" width="10.42578125" style="331" customWidth="1"/>
    <col min="6669" max="6669" width="2.42578125" style="331" customWidth="1"/>
    <col min="6670" max="6670" width="9.140625" style="331"/>
    <col min="6671" max="6671" width="16.28515625" style="331" bestFit="1" customWidth="1"/>
    <col min="6672" max="6672" width="16.42578125" style="331" customWidth="1"/>
    <col min="6673" max="6673" width="15.42578125" style="331" bestFit="1" customWidth="1"/>
    <col min="6674" max="6675" width="3.7109375" style="331" customWidth="1"/>
    <col min="6676" max="6676" width="10.28515625" style="331" bestFit="1" customWidth="1"/>
    <col min="6677" max="6913" width="9.140625" style="331"/>
    <col min="6914" max="6914" width="3.85546875" style="331" customWidth="1"/>
    <col min="6915" max="6915" width="8.28515625" style="331" bestFit="1" customWidth="1"/>
    <col min="6916" max="6916" width="13.42578125" style="331" customWidth="1"/>
    <col min="6917" max="6917" width="14.85546875" style="331" customWidth="1"/>
    <col min="6918" max="6918" width="11" style="331" customWidth="1"/>
    <col min="6919" max="6919" width="12.140625" style="331" customWidth="1"/>
    <col min="6920" max="6921" width="12.42578125" style="331" customWidth="1"/>
    <col min="6922" max="6922" width="11.85546875" style="331" customWidth="1"/>
    <col min="6923" max="6923" width="12.28515625" style="331" customWidth="1"/>
    <col min="6924" max="6924" width="10.42578125" style="331" customWidth="1"/>
    <col min="6925" max="6925" width="2.42578125" style="331" customWidth="1"/>
    <col min="6926" max="6926" width="9.140625" style="331"/>
    <col min="6927" max="6927" width="16.28515625" style="331" bestFit="1" customWidth="1"/>
    <col min="6928" max="6928" width="16.42578125" style="331" customWidth="1"/>
    <col min="6929" max="6929" width="15.42578125" style="331" bestFit="1" customWidth="1"/>
    <col min="6930" max="6931" width="3.7109375" style="331" customWidth="1"/>
    <col min="6932" max="6932" width="10.28515625" style="331" bestFit="1" customWidth="1"/>
    <col min="6933" max="7169" width="9.140625" style="331"/>
    <col min="7170" max="7170" width="3.85546875" style="331" customWidth="1"/>
    <col min="7171" max="7171" width="8.28515625" style="331" bestFit="1" customWidth="1"/>
    <col min="7172" max="7172" width="13.42578125" style="331" customWidth="1"/>
    <col min="7173" max="7173" width="14.85546875" style="331" customWidth="1"/>
    <col min="7174" max="7174" width="11" style="331" customWidth="1"/>
    <col min="7175" max="7175" width="12.140625" style="331" customWidth="1"/>
    <col min="7176" max="7177" width="12.42578125" style="331" customWidth="1"/>
    <col min="7178" max="7178" width="11.85546875" style="331" customWidth="1"/>
    <col min="7179" max="7179" width="12.28515625" style="331" customWidth="1"/>
    <col min="7180" max="7180" width="10.42578125" style="331" customWidth="1"/>
    <col min="7181" max="7181" width="2.42578125" style="331" customWidth="1"/>
    <col min="7182" max="7182" width="9.140625" style="331"/>
    <col min="7183" max="7183" width="16.28515625" style="331" bestFit="1" customWidth="1"/>
    <col min="7184" max="7184" width="16.42578125" style="331" customWidth="1"/>
    <col min="7185" max="7185" width="15.42578125" style="331" bestFit="1" customWidth="1"/>
    <col min="7186" max="7187" width="3.7109375" style="331" customWidth="1"/>
    <col min="7188" max="7188" width="10.28515625" style="331" bestFit="1" customWidth="1"/>
    <col min="7189" max="7425" width="9.140625" style="331"/>
    <col min="7426" max="7426" width="3.85546875" style="331" customWidth="1"/>
    <col min="7427" max="7427" width="8.28515625" style="331" bestFit="1" customWidth="1"/>
    <col min="7428" max="7428" width="13.42578125" style="331" customWidth="1"/>
    <col min="7429" max="7429" width="14.85546875" style="331" customWidth="1"/>
    <col min="7430" max="7430" width="11" style="331" customWidth="1"/>
    <col min="7431" max="7431" width="12.140625" style="331" customWidth="1"/>
    <col min="7432" max="7433" width="12.42578125" style="331" customWidth="1"/>
    <col min="7434" max="7434" width="11.85546875" style="331" customWidth="1"/>
    <col min="7435" max="7435" width="12.28515625" style="331" customWidth="1"/>
    <col min="7436" max="7436" width="10.42578125" style="331" customWidth="1"/>
    <col min="7437" max="7437" width="2.42578125" style="331" customWidth="1"/>
    <col min="7438" max="7438" width="9.140625" style="331"/>
    <col min="7439" max="7439" width="16.28515625" style="331" bestFit="1" customWidth="1"/>
    <col min="7440" max="7440" width="16.42578125" style="331" customWidth="1"/>
    <col min="7441" max="7441" width="15.42578125" style="331" bestFit="1" customWidth="1"/>
    <col min="7442" max="7443" width="3.7109375" style="331" customWidth="1"/>
    <col min="7444" max="7444" width="10.28515625" style="331" bestFit="1" customWidth="1"/>
    <col min="7445" max="7681" width="9.140625" style="331"/>
    <col min="7682" max="7682" width="3.85546875" style="331" customWidth="1"/>
    <col min="7683" max="7683" width="8.28515625" style="331" bestFit="1" customWidth="1"/>
    <col min="7684" max="7684" width="13.42578125" style="331" customWidth="1"/>
    <col min="7685" max="7685" width="14.85546875" style="331" customWidth="1"/>
    <col min="7686" max="7686" width="11" style="331" customWidth="1"/>
    <col min="7687" max="7687" width="12.140625" style="331" customWidth="1"/>
    <col min="7688" max="7689" width="12.42578125" style="331" customWidth="1"/>
    <col min="7690" max="7690" width="11.85546875" style="331" customWidth="1"/>
    <col min="7691" max="7691" width="12.28515625" style="331" customWidth="1"/>
    <col min="7692" max="7692" width="10.42578125" style="331" customWidth="1"/>
    <col min="7693" max="7693" width="2.42578125" style="331" customWidth="1"/>
    <col min="7694" max="7694" width="9.140625" style="331"/>
    <col min="7695" max="7695" width="16.28515625" style="331" bestFit="1" customWidth="1"/>
    <col min="7696" max="7696" width="16.42578125" style="331" customWidth="1"/>
    <col min="7697" max="7697" width="15.42578125" style="331" bestFit="1" customWidth="1"/>
    <col min="7698" max="7699" width="3.7109375" style="331" customWidth="1"/>
    <col min="7700" max="7700" width="10.28515625" style="331" bestFit="1" customWidth="1"/>
    <col min="7701" max="7937" width="9.140625" style="331"/>
    <col min="7938" max="7938" width="3.85546875" style="331" customWidth="1"/>
    <col min="7939" max="7939" width="8.28515625" style="331" bestFit="1" customWidth="1"/>
    <col min="7940" max="7940" width="13.42578125" style="331" customWidth="1"/>
    <col min="7941" max="7941" width="14.85546875" style="331" customWidth="1"/>
    <col min="7942" max="7942" width="11" style="331" customWidth="1"/>
    <col min="7943" max="7943" width="12.140625" style="331" customWidth="1"/>
    <col min="7944" max="7945" width="12.42578125" style="331" customWidth="1"/>
    <col min="7946" max="7946" width="11.85546875" style="331" customWidth="1"/>
    <col min="7947" max="7947" width="12.28515625" style="331" customWidth="1"/>
    <col min="7948" max="7948" width="10.42578125" style="331" customWidth="1"/>
    <col min="7949" max="7949" width="2.42578125" style="331" customWidth="1"/>
    <col min="7950" max="7950" width="9.140625" style="331"/>
    <col min="7951" max="7951" width="16.28515625" style="331" bestFit="1" customWidth="1"/>
    <col min="7952" max="7952" width="16.42578125" style="331" customWidth="1"/>
    <col min="7953" max="7953" width="15.42578125" style="331" bestFit="1" customWidth="1"/>
    <col min="7954" max="7955" width="3.7109375" style="331" customWidth="1"/>
    <col min="7956" max="7956" width="10.28515625" style="331" bestFit="1" customWidth="1"/>
    <col min="7957" max="8193" width="9.140625" style="331"/>
    <col min="8194" max="8194" width="3.85546875" style="331" customWidth="1"/>
    <col min="8195" max="8195" width="8.28515625" style="331" bestFit="1" customWidth="1"/>
    <col min="8196" max="8196" width="13.42578125" style="331" customWidth="1"/>
    <col min="8197" max="8197" width="14.85546875" style="331" customWidth="1"/>
    <col min="8198" max="8198" width="11" style="331" customWidth="1"/>
    <col min="8199" max="8199" width="12.140625" style="331" customWidth="1"/>
    <col min="8200" max="8201" width="12.42578125" style="331" customWidth="1"/>
    <col min="8202" max="8202" width="11.85546875" style="331" customWidth="1"/>
    <col min="8203" max="8203" width="12.28515625" style="331" customWidth="1"/>
    <col min="8204" max="8204" width="10.42578125" style="331" customWidth="1"/>
    <col min="8205" max="8205" width="2.42578125" style="331" customWidth="1"/>
    <col min="8206" max="8206" width="9.140625" style="331"/>
    <col min="8207" max="8207" width="16.28515625" style="331" bestFit="1" customWidth="1"/>
    <col min="8208" max="8208" width="16.42578125" style="331" customWidth="1"/>
    <col min="8209" max="8209" width="15.42578125" style="331" bestFit="1" customWidth="1"/>
    <col min="8210" max="8211" width="3.7109375" style="331" customWidth="1"/>
    <col min="8212" max="8212" width="10.28515625" style="331" bestFit="1" customWidth="1"/>
    <col min="8213" max="8449" width="9.140625" style="331"/>
    <col min="8450" max="8450" width="3.85546875" style="331" customWidth="1"/>
    <col min="8451" max="8451" width="8.28515625" style="331" bestFit="1" customWidth="1"/>
    <col min="8452" max="8452" width="13.42578125" style="331" customWidth="1"/>
    <col min="8453" max="8453" width="14.85546875" style="331" customWidth="1"/>
    <col min="8454" max="8454" width="11" style="331" customWidth="1"/>
    <col min="8455" max="8455" width="12.140625" style="331" customWidth="1"/>
    <col min="8456" max="8457" width="12.42578125" style="331" customWidth="1"/>
    <col min="8458" max="8458" width="11.85546875" style="331" customWidth="1"/>
    <col min="8459" max="8459" width="12.28515625" style="331" customWidth="1"/>
    <col min="8460" max="8460" width="10.42578125" style="331" customWidth="1"/>
    <col min="8461" max="8461" width="2.42578125" style="331" customWidth="1"/>
    <col min="8462" max="8462" width="9.140625" style="331"/>
    <col min="8463" max="8463" width="16.28515625" style="331" bestFit="1" customWidth="1"/>
    <col min="8464" max="8464" width="16.42578125" style="331" customWidth="1"/>
    <col min="8465" max="8465" width="15.42578125" style="331" bestFit="1" customWidth="1"/>
    <col min="8466" max="8467" width="3.7109375" style="331" customWidth="1"/>
    <col min="8468" max="8468" width="10.28515625" style="331" bestFit="1" customWidth="1"/>
    <col min="8469" max="8705" width="9.140625" style="331"/>
    <col min="8706" max="8706" width="3.85546875" style="331" customWidth="1"/>
    <col min="8707" max="8707" width="8.28515625" style="331" bestFit="1" customWidth="1"/>
    <col min="8708" max="8708" width="13.42578125" style="331" customWidth="1"/>
    <col min="8709" max="8709" width="14.85546875" style="331" customWidth="1"/>
    <col min="8710" max="8710" width="11" style="331" customWidth="1"/>
    <col min="8711" max="8711" width="12.140625" style="331" customWidth="1"/>
    <col min="8712" max="8713" width="12.42578125" style="331" customWidth="1"/>
    <col min="8714" max="8714" width="11.85546875" style="331" customWidth="1"/>
    <col min="8715" max="8715" width="12.28515625" style="331" customWidth="1"/>
    <col min="8716" max="8716" width="10.42578125" style="331" customWidth="1"/>
    <col min="8717" max="8717" width="2.42578125" style="331" customWidth="1"/>
    <col min="8718" max="8718" width="9.140625" style="331"/>
    <col min="8719" max="8719" width="16.28515625" style="331" bestFit="1" customWidth="1"/>
    <col min="8720" max="8720" width="16.42578125" style="331" customWidth="1"/>
    <col min="8721" max="8721" width="15.42578125" style="331" bestFit="1" customWidth="1"/>
    <col min="8722" max="8723" width="3.7109375" style="331" customWidth="1"/>
    <col min="8724" max="8724" width="10.28515625" style="331" bestFit="1" customWidth="1"/>
    <col min="8725" max="8961" width="9.140625" style="331"/>
    <col min="8962" max="8962" width="3.85546875" style="331" customWidth="1"/>
    <col min="8963" max="8963" width="8.28515625" style="331" bestFit="1" customWidth="1"/>
    <col min="8964" max="8964" width="13.42578125" style="331" customWidth="1"/>
    <col min="8965" max="8965" width="14.85546875" style="331" customWidth="1"/>
    <col min="8966" max="8966" width="11" style="331" customWidth="1"/>
    <col min="8967" max="8967" width="12.140625" style="331" customWidth="1"/>
    <col min="8968" max="8969" width="12.42578125" style="331" customWidth="1"/>
    <col min="8970" max="8970" width="11.85546875" style="331" customWidth="1"/>
    <col min="8971" max="8971" width="12.28515625" style="331" customWidth="1"/>
    <col min="8972" max="8972" width="10.42578125" style="331" customWidth="1"/>
    <col min="8973" max="8973" width="2.42578125" style="331" customWidth="1"/>
    <col min="8974" max="8974" width="9.140625" style="331"/>
    <col min="8975" max="8975" width="16.28515625" style="331" bestFit="1" customWidth="1"/>
    <col min="8976" max="8976" width="16.42578125" style="331" customWidth="1"/>
    <col min="8977" max="8977" width="15.42578125" style="331" bestFit="1" customWidth="1"/>
    <col min="8978" max="8979" width="3.7109375" style="331" customWidth="1"/>
    <col min="8980" max="8980" width="10.28515625" style="331" bestFit="1" customWidth="1"/>
    <col min="8981" max="9217" width="9.140625" style="331"/>
    <col min="9218" max="9218" width="3.85546875" style="331" customWidth="1"/>
    <col min="9219" max="9219" width="8.28515625" style="331" bestFit="1" customWidth="1"/>
    <col min="9220" max="9220" width="13.42578125" style="331" customWidth="1"/>
    <col min="9221" max="9221" width="14.85546875" style="331" customWidth="1"/>
    <col min="9222" max="9222" width="11" style="331" customWidth="1"/>
    <col min="9223" max="9223" width="12.140625" style="331" customWidth="1"/>
    <col min="9224" max="9225" width="12.42578125" style="331" customWidth="1"/>
    <col min="9226" max="9226" width="11.85546875" style="331" customWidth="1"/>
    <col min="9227" max="9227" width="12.28515625" style="331" customWidth="1"/>
    <col min="9228" max="9228" width="10.42578125" style="331" customWidth="1"/>
    <col min="9229" max="9229" width="2.42578125" style="331" customWidth="1"/>
    <col min="9230" max="9230" width="9.140625" style="331"/>
    <col min="9231" max="9231" width="16.28515625" style="331" bestFit="1" customWidth="1"/>
    <col min="9232" max="9232" width="16.42578125" style="331" customWidth="1"/>
    <col min="9233" max="9233" width="15.42578125" style="331" bestFit="1" customWidth="1"/>
    <col min="9234" max="9235" width="3.7109375" style="331" customWidth="1"/>
    <col min="9236" max="9236" width="10.28515625" style="331" bestFit="1" customWidth="1"/>
    <col min="9237" max="9473" width="9.140625" style="331"/>
    <col min="9474" max="9474" width="3.85546875" style="331" customWidth="1"/>
    <col min="9475" max="9475" width="8.28515625" style="331" bestFit="1" customWidth="1"/>
    <col min="9476" max="9476" width="13.42578125" style="331" customWidth="1"/>
    <col min="9477" max="9477" width="14.85546875" style="331" customWidth="1"/>
    <col min="9478" max="9478" width="11" style="331" customWidth="1"/>
    <col min="9479" max="9479" width="12.140625" style="331" customWidth="1"/>
    <col min="9480" max="9481" width="12.42578125" style="331" customWidth="1"/>
    <col min="9482" max="9482" width="11.85546875" style="331" customWidth="1"/>
    <col min="9483" max="9483" width="12.28515625" style="331" customWidth="1"/>
    <col min="9484" max="9484" width="10.42578125" style="331" customWidth="1"/>
    <col min="9485" max="9485" width="2.42578125" style="331" customWidth="1"/>
    <col min="9486" max="9486" width="9.140625" style="331"/>
    <col min="9487" max="9487" width="16.28515625" style="331" bestFit="1" customWidth="1"/>
    <col min="9488" max="9488" width="16.42578125" style="331" customWidth="1"/>
    <col min="9489" max="9489" width="15.42578125" style="331" bestFit="1" customWidth="1"/>
    <col min="9490" max="9491" width="3.7109375" style="331" customWidth="1"/>
    <col min="9492" max="9492" width="10.28515625" style="331" bestFit="1" customWidth="1"/>
    <col min="9493" max="9729" width="9.140625" style="331"/>
    <col min="9730" max="9730" width="3.85546875" style="331" customWidth="1"/>
    <col min="9731" max="9731" width="8.28515625" style="331" bestFit="1" customWidth="1"/>
    <col min="9732" max="9732" width="13.42578125" style="331" customWidth="1"/>
    <col min="9733" max="9733" width="14.85546875" style="331" customWidth="1"/>
    <col min="9734" max="9734" width="11" style="331" customWidth="1"/>
    <col min="9735" max="9735" width="12.140625" style="331" customWidth="1"/>
    <col min="9736" max="9737" width="12.42578125" style="331" customWidth="1"/>
    <col min="9738" max="9738" width="11.85546875" style="331" customWidth="1"/>
    <col min="9739" max="9739" width="12.28515625" style="331" customWidth="1"/>
    <col min="9740" max="9740" width="10.42578125" style="331" customWidth="1"/>
    <col min="9741" max="9741" width="2.42578125" style="331" customWidth="1"/>
    <col min="9742" max="9742" width="9.140625" style="331"/>
    <col min="9743" max="9743" width="16.28515625" style="331" bestFit="1" customWidth="1"/>
    <col min="9744" max="9744" width="16.42578125" style="331" customWidth="1"/>
    <col min="9745" max="9745" width="15.42578125" style="331" bestFit="1" customWidth="1"/>
    <col min="9746" max="9747" width="3.7109375" style="331" customWidth="1"/>
    <col min="9748" max="9748" width="10.28515625" style="331" bestFit="1" customWidth="1"/>
    <col min="9749" max="9985" width="9.140625" style="331"/>
    <col min="9986" max="9986" width="3.85546875" style="331" customWidth="1"/>
    <col min="9987" max="9987" width="8.28515625" style="331" bestFit="1" customWidth="1"/>
    <col min="9988" max="9988" width="13.42578125" style="331" customWidth="1"/>
    <col min="9989" max="9989" width="14.85546875" style="331" customWidth="1"/>
    <col min="9990" max="9990" width="11" style="331" customWidth="1"/>
    <col min="9991" max="9991" width="12.140625" style="331" customWidth="1"/>
    <col min="9992" max="9993" width="12.42578125" style="331" customWidth="1"/>
    <col min="9994" max="9994" width="11.85546875" style="331" customWidth="1"/>
    <col min="9995" max="9995" width="12.28515625" style="331" customWidth="1"/>
    <col min="9996" max="9996" width="10.42578125" style="331" customWidth="1"/>
    <col min="9997" max="9997" width="2.42578125" style="331" customWidth="1"/>
    <col min="9998" max="9998" width="9.140625" style="331"/>
    <col min="9999" max="9999" width="16.28515625" style="331" bestFit="1" customWidth="1"/>
    <col min="10000" max="10000" width="16.42578125" style="331" customWidth="1"/>
    <col min="10001" max="10001" width="15.42578125" style="331" bestFit="1" customWidth="1"/>
    <col min="10002" max="10003" width="3.7109375" style="331" customWidth="1"/>
    <col min="10004" max="10004" width="10.28515625" style="331" bestFit="1" customWidth="1"/>
    <col min="10005" max="10241" width="9.140625" style="331"/>
    <col min="10242" max="10242" width="3.85546875" style="331" customWidth="1"/>
    <col min="10243" max="10243" width="8.28515625" style="331" bestFit="1" customWidth="1"/>
    <col min="10244" max="10244" width="13.42578125" style="331" customWidth="1"/>
    <col min="10245" max="10245" width="14.85546875" style="331" customWidth="1"/>
    <col min="10246" max="10246" width="11" style="331" customWidth="1"/>
    <col min="10247" max="10247" width="12.140625" style="331" customWidth="1"/>
    <col min="10248" max="10249" width="12.42578125" style="331" customWidth="1"/>
    <col min="10250" max="10250" width="11.85546875" style="331" customWidth="1"/>
    <col min="10251" max="10251" width="12.28515625" style="331" customWidth="1"/>
    <col min="10252" max="10252" width="10.42578125" style="331" customWidth="1"/>
    <col min="10253" max="10253" width="2.42578125" style="331" customWidth="1"/>
    <col min="10254" max="10254" width="9.140625" style="331"/>
    <col min="10255" max="10255" width="16.28515625" style="331" bestFit="1" customWidth="1"/>
    <col min="10256" max="10256" width="16.42578125" style="331" customWidth="1"/>
    <col min="10257" max="10257" width="15.42578125" style="331" bestFit="1" customWidth="1"/>
    <col min="10258" max="10259" width="3.7109375" style="331" customWidth="1"/>
    <col min="10260" max="10260" width="10.28515625" style="331" bestFit="1" customWidth="1"/>
    <col min="10261" max="10497" width="9.140625" style="331"/>
    <col min="10498" max="10498" width="3.85546875" style="331" customWidth="1"/>
    <col min="10499" max="10499" width="8.28515625" style="331" bestFit="1" customWidth="1"/>
    <col min="10500" max="10500" width="13.42578125" style="331" customWidth="1"/>
    <col min="10501" max="10501" width="14.85546875" style="331" customWidth="1"/>
    <col min="10502" max="10502" width="11" style="331" customWidth="1"/>
    <col min="10503" max="10503" width="12.140625" style="331" customWidth="1"/>
    <col min="10504" max="10505" width="12.42578125" style="331" customWidth="1"/>
    <col min="10506" max="10506" width="11.85546875" style="331" customWidth="1"/>
    <col min="10507" max="10507" width="12.28515625" style="331" customWidth="1"/>
    <col min="10508" max="10508" width="10.42578125" style="331" customWidth="1"/>
    <col min="10509" max="10509" width="2.42578125" style="331" customWidth="1"/>
    <col min="10510" max="10510" width="9.140625" style="331"/>
    <col min="10511" max="10511" width="16.28515625" style="331" bestFit="1" customWidth="1"/>
    <col min="10512" max="10512" width="16.42578125" style="331" customWidth="1"/>
    <col min="10513" max="10513" width="15.42578125" style="331" bestFit="1" customWidth="1"/>
    <col min="10514" max="10515" width="3.7109375" style="331" customWidth="1"/>
    <col min="10516" max="10516" width="10.28515625" style="331" bestFit="1" customWidth="1"/>
    <col min="10517" max="10753" width="9.140625" style="331"/>
    <col min="10754" max="10754" width="3.85546875" style="331" customWidth="1"/>
    <col min="10755" max="10755" width="8.28515625" style="331" bestFit="1" customWidth="1"/>
    <col min="10756" max="10756" width="13.42578125" style="331" customWidth="1"/>
    <col min="10757" max="10757" width="14.85546875" style="331" customWidth="1"/>
    <col min="10758" max="10758" width="11" style="331" customWidth="1"/>
    <col min="10759" max="10759" width="12.140625" style="331" customWidth="1"/>
    <col min="10760" max="10761" width="12.42578125" style="331" customWidth="1"/>
    <col min="10762" max="10762" width="11.85546875" style="331" customWidth="1"/>
    <col min="10763" max="10763" width="12.28515625" style="331" customWidth="1"/>
    <col min="10764" max="10764" width="10.42578125" style="331" customWidth="1"/>
    <col min="10765" max="10765" width="2.42578125" style="331" customWidth="1"/>
    <col min="10766" max="10766" width="9.140625" style="331"/>
    <col min="10767" max="10767" width="16.28515625" style="331" bestFit="1" customWidth="1"/>
    <col min="10768" max="10768" width="16.42578125" style="331" customWidth="1"/>
    <col min="10769" max="10769" width="15.42578125" style="331" bestFit="1" customWidth="1"/>
    <col min="10770" max="10771" width="3.7109375" style="331" customWidth="1"/>
    <col min="10772" max="10772" width="10.28515625" style="331" bestFit="1" customWidth="1"/>
    <col min="10773" max="11009" width="9.140625" style="331"/>
    <col min="11010" max="11010" width="3.85546875" style="331" customWidth="1"/>
    <col min="11011" max="11011" width="8.28515625" style="331" bestFit="1" customWidth="1"/>
    <col min="11012" max="11012" width="13.42578125" style="331" customWidth="1"/>
    <col min="11013" max="11013" width="14.85546875" style="331" customWidth="1"/>
    <col min="11014" max="11014" width="11" style="331" customWidth="1"/>
    <col min="11015" max="11015" width="12.140625" style="331" customWidth="1"/>
    <col min="11016" max="11017" width="12.42578125" style="331" customWidth="1"/>
    <col min="11018" max="11018" width="11.85546875" style="331" customWidth="1"/>
    <col min="11019" max="11019" width="12.28515625" style="331" customWidth="1"/>
    <col min="11020" max="11020" width="10.42578125" style="331" customWidth="1"/>
    <col min="11021" max="11021" width="2.42578125" style="331" customWidth="1"/>
    <col min="11022" max="11022" width="9.140625" style="331"/>
    <col min="11023" max="11023" width="16.28515625" style="331" bestFit="1" customWidth="1"/>
    <col min="11024" max="11024" width="16.42578125" style="331" customWidth="1"/>
    <col min="11025" max="11025" width="15.42578125" style="331" bestFit="1" customWidth="1"/>
    <col min="11026" max="11027" width="3.7109375" style="331" customWidth="1"/>
    <col min="11028" max="11028" width="10.28515625" style="331" bestFit="1" customWidth="1"/>
    <col min="11029" max="11265" width="9.140625" style="331"/>
    <col min="11266" max="11266" width="3.85546875" style="331" customWidth="1"/>
    <col min="11267" max="11267" width="8.28515625" style="331" bestFit="1" customWidth="1"/>
    <col min="11268" max="11268" width="13.42578125" style="331" customWidth="1"/>
    <col min="11269" max="11269" width="14.85546875" style="331" customWidth="1"/>
    <col min="11270" max="11270" width="11" style="331" customWidth="1"/>
    <col min="11271" max="11271" width="12.140625" style="331" customWidth="1"/>
    <col min="11272" max="11273" width="12.42578125" style="331" customWidth="1"/>
    <col min="11274" max="11274" width="11.85546875" style="331" customWidth="1"/>
    <col min="11275" max="11275" width="12.28515625" style="331" customWidth="1"/>
    <col min="11276" max="11276" width="10.42578125" style="331" customWidth="1"/>
    <col min="11277" max="11277" width="2.42578125" style="331" customWidth="1"/>
    <col min="11278" max="11278" width="9.140625" style="331"/>
    <col min="11279" max="11279" width="16.28515625" style="331" bestFit="1" customWidth="1"/>
    <col min="11280" max="11280" width="16.42578125" style="331" customWidth="1"/>
    <col min="11281" max="11281" width="15.42578125" style="331" bestFit="1" customWidth="1"/>
    <col min="11282" max="11283" width="3.7109375" style="331" customWidth="1"/>
    <col min="11284" max="11284" width="10.28515625" style="331" bestFit="1" customWidth="1"/>
    <col min="11285" max="11521" width="9.140625" style="331"/>
    <col min="11522" max="11522" width="3.85546875" style="331" customWidth="1"/>
    <col min="11523" max="11523" width="8.28515625" style="331" bestFit="1" customWidth="1"/>
    <col min="11524" max="11524" width="13.42578125" style="331" customWidth="1"/>
    <col min="11525" max="11525" width="14.85546875" style="331" customWidth="1"/>
    <col min="11526" max="11526" width="11" style="331" customWidth="1"/>
    <col min="11527" max="11527" width="12.140625" style="331" customWidth="1"/>
    <col min="11528" max="11529" width="12.42578125" style="331" customWidth="1"/>
    <col min="11530" max="11530" width="11.85546875" style="331" customWidth="1"/>
    <col min="11531" max="11531" width="12.28515625" style="331" customWidth="1"/>
    <col min="11532" max="11532" width="10.42578125" style="331" customWidth="1"/>
    <col min="11533" max="11533" width="2.42578125" style="331" customWidth="1"/>
    <col min="11534" max="11534" width="9.140625" style="331"/>
    <col min="11535" max="11535" width="16.28515625" style="331" bestFit="1" customWidth="1"/>
    <col min="11536" max="11536" width="16.42578125" style="331" customWidth="1"/>
    <col min="11537" max="11537" width="15.42578125" style="331" bestFit="1" customWidth="1"/>
    <col min="11538" max="11539" width="3.7109375" style="331" customWidth="1"/>
    <col min="11540" max="11540" width="10.28515625" style="331" bestFit="1" customWidth="1"/>
    <col min="11541" max="11777" width="9.140625" style="331"/>
    <col min="11778" max="11778" width="3.85546875" style="331" customWidth="1"/>
    <col min="11779" max="11779" width="8.28515625" style="331" bestFit="1" customWidth="1"/>
    <col min="11780" max="11780" width="13.42578125" style="331" customWidth="1"/>
    <col min="11781" max="11781" width="14.85546875" style="331" customWidth="1"/>
    <col min="11782" max="11782" width="11" style="331" customWidth="1"/>
    <col min="11783" max="11783" width="12.140625" style="331" customWidth="1"/>
    <col min="11784" max="11785" width="12.42578125" style="331" customWidth="1"/>
    <col min="11786" max="11786" width="11.85546875" style="331" customWidth="1"/>
    <col min="11787" max="11787" width="12.28515625" style="331" customWidth="1"/>
    <col min="11788" max="11788" width="10.42578125" style="331" customWidth="1"/>
    <col min="11789" max="11789" width="2.42578125" style="331" customWidth="1"/>
    <col min="11790" max="11790" width="9.140625" style="331"/>
    <col min="11791" max="11791" width="16.28515625" style="331" bestFit="1" customWidth="1"/>
    <col min="11792" max="11792" width="16.42578125" style="331" customWidth="1"/>
    <col min="11793" max="11793" width="15.42578125" style="331" bestFit="1" customWidth="1"/>
    <col min="11794" max="11795" width="3.7109375" style="331" customWidth="1"/>
    <col min="11796" max="11796" width="10.28515625" style="331" bestFit="1" customWidth="1"/>
    <col min="11797" max="12033" width="9.140625" style="331"/>
    <col min="12034" max="12034" width="3.85546875" style="331" customWidth="1"/>
    <col min="12035" max="12035" width="8.28515625" style="331" bestFit="1" customWidth="1"/>
    <col min="12036" max="12036" width="13.42578125" style="331" customWidth="1"/>
    <col min="12037" max="12037" width="14.85546875" style="331" customWidth="1"/>
    <col min="12038" max="12038" width="11" style="331" customWidth="1"/>
    <col min="12039" max="12039" width="12.140625" style="331" customWidth="1"/>
    <col min="12040" max="12041" width="12.42578125" style="331" customWidth="1"/>
    <col min="12042" max="12042" width="11.85546875" style="331" customWidth="1"/>
    <col min="12043" max="12043" width="12.28515625" style="331" customWidth="1"/>
    <col min="12044" max="12044" width="10.42578125" style="331" customWidth="1"/>
    <col min="12045" max="12045" width="2.42578125" style="331" customWidth="1"/>
    <col min="12046" max="12046" width="9.140625" style="331"/>
    <col min="12047" max="12047" width="16.28515625" style="331" bestFit="1" customWidth="1"/>
    <col min="12048" max="12048" width="16.42578125" style="331" customWidth="1"/>
    <col min="12049" max="12049" width="15.42578125" style="331" bestFit="1" customWidth="1"/>
    <col min="12050" max="12051" width="3.7109375" style="331" customWidth="1"/>
    <col min="12052" max="12052" width="10.28515625" style="331" bestFit="1" customWidth="1"/>
    <col min="12053" max="12289" width="9.140625" style="331"/>
    <col min="12290" max="12290" width="3.85546875" style="331" customWidth="1"/>
    <col min="12291" max="12291" width="8.28515625" style="331" bestFit="1" customWidth="1"/>
    <col min="12292" max="12292" width="13.42578125" style="331" customWidth="1"/>
    <col min="12293" max="12293" width="14.85546875" style="331" customWidth="1"/>
    <col min="12294" max="12294" width="11" style="331" customWidth="1"/>
    <col min="12295" max="12295" width="12.140625" style="331" customWidth="1"/>
    <col min="12296" max="12297" width="12.42578125" style="331" customWidth="1"/>
    <col min="12298" max="12298" width="11.85546875" style="331" customWidth="1"/>
    <col min="12299" max="12299" width="12.28515625" style="331" customWidth="1"/>
    <col min="12300" max="12300" width="10.42578125" style="331" customWidth="1"/>
    <col min="12301" max="12301" width="2.42578125" style="331" customWidth="1"/>
    <col min="12302" max="12302" width="9.140625" style="331"/>
    <col min="12303" max="12303" width="16.28515625" style="331" bestFit="1" customWidth="1"/>
    <col min="12304" max="12304" width="16.42578125" style="331" customWidth="1"/>
    <col min="12305" max="12305" width="15.42578125" style="331" bestFit="1" customWidth="1"/>
    <col min="12306" max="12307" width="3.7109375" style="331" customWidth="1"/>
    <col min="12308" max="12308" width="10.28515625" style="331" bestFit="1" customWidth="1"/>
    <col min="12309" max="12545" width="9.140625" style="331"/>
    <col min="12546" max="12546" width="3.85546875" style="331" customWidth="1"/>
    <col min="12547" max="12547" width="8.28515625" style="331" bestFit="1" customWidth="1"/>
    <col min="12548" max="12548" width="13.42578125" style="331" customWidth="1"/>
    <col min="12549" max="12549" width="14.85546875" style="331" customWidth="1"/>
    <col min="12550" max="12550" width="11" style="331" customWidth="1"/>
    <col min="12551" max="12551" width="12.140625" style="331" customWidth="1"/>
    <col min="12552" max="12553" width="12.42578125" style="331" customWidth="1"/>
    <col min="12554" max="12554" width="11.85546875" style="331" customWidth="1"/>
    <col min="12555" max="12555" width="12.28515625" style="331" customWidth="1"/>
    <col min="12556" max="12556" width="10.42578125" style="331" customWidth="1"/>
    <col min="12557" max="12557" width="2.42578125" style="331" customWidth="1"/>
    <col min="12558" max="12558" width="9.140625" style="331"/>
    <col min="12559" max="12559" width="16.28515625" style="331" bestFit="1" customWidth="1"/>
    <col min="12560" max="12560" width="16.42578125" style="331" customWidth="1"/>
    <col min="12561" max="12561" width="15.42578125" style="331" bestFit="1" customWidth="1"/>
    <col min="12562" max="12563" width="3.7109375" style="331" customWidth="1"/>
    <col min="12564" max="12564" width="10.28515625" style="331" bestFit="1" customWidth="1"/>
    <col min="12565" max="12801" width="9.140625" style="331"/>
    <col min="12802" max="12802" width="3.85546875" style="331" customWidth="1"/>
    <col min="12803" max="12803" width="8.28515625" style="331" bestFit="1" customWidth="1"/>
    <col min="12804" max="12804" width="13.42578125" style="331" customWidth="1"/>
    <col min="12805" max="12805" width="14.85546875" style="331" customWidth="1"/>
    <col min="12806" max="12806" width="11" style="331" customWidth="1"/>
    <col min="12807" max="12807" width="12.140625" style="331" customWidth="1"/>
    <col min="12808" max="12809" width="12.42578125" style="331" customWidth="1"/>
    <col min="12810" max="12810" width="11.85546875" style="331" customWidth="1"/>
    <col min="12811" max="12811" width="12.28515625" style="331" customWidth="1"/>
    <col min="12812" max="12812" width="10.42578125" style="331" customWidth="1"/>
    <col min="12813" max="12813" width="2.42578125" style="331" customWidth="1"/>
    <col min="12814" max="12814" width="9.140625" style="331"/>
    <col min="12815" max="12815" width="16.28515625" style="331" bestFit="1" customWidth="1"/>
    <col min="12816" max="12816" width="16.42578125" style="331" customWidth="1"/>
    <col min="12817" max="12817" width="15.42578125" style="331" bestFit="1" customWidth="1"/>
    <col min="12818" max="12819" width="3.7109375" style="331" customWidth="1"/>
    <col min="12820" max="12820" width="10.28515625" style="331" bestFit="1" customWidth="1"/>
    <col min="12821" max="13057" width="9.140625" style="331"/>
    <col min="13058" max="13058" width="3.85546875" style="331" customWidth="1"/>
    <col min="13059" max="13059" width="8.28515625" style="331" bestFit="1" customWidth="1"/>
    <col min="13060" max="13060" width="13.42578125" style="331" customWidth="1"/>
    <col min="13061" max="13061" width="14.85546875" style="331" customWidth="1"/>
    <col min="13062" max="13062" width="11" style="331" customWidth="1"/>
    <col min="13063" max="13063" width="12.140625" style="331" customWidth="1"/>
    <col min="13064" max="13065" width="12.42578125" style="331" customWidth="1"/>
    <col min="13066" max="13066" width="11.85546875" style="331" customWidth="1"/>
    <col min="13067" max="13067" width="12.28515625" style="331" customWidth="1"/>
    <col min="13068" max="13068" width="10.42578125" style="331" customWidth="1"/>
    <col min="13069" max="13069" width="2.42578125" style="331" customWidth="1"/>
    <col min="13070" max="13070" width="9.140625" style="331"/>
    <col min="13071" max="13071" width="16.28515625" style="331" bestFit="1" customWidth="1"/>
    <col min="13072" max="13072" width="16.42578125" style="331" customWidth="1"/>
    <col min="13073" max="13073" width="15.42578125" style="331" bestFit="1" customWidth="1"/>
    <col min="13074" max="13075" width="3.7109375" style="331" customWidth="1"/>
    <col min="13076" max="13076" width="10.28515625" style="331" bestFit="1" customWidth="1"/>
    <col min="13077" max="13313" width="9.140625" style="331"/>
    <col min="13314" max="13314" width="3.85546875" style="331" customWidth="1"/>
    <col min="13315" max="13315" width="8.28515625" style="331" bestFit="1" customWidth="1"/>
    <col min="13316" max="13316" width="13.42578125" style="331" customWidth="1"/>
    <col min="13317" max="13317" width="14.85546875" style="331" customWidth="1"/>
    <col min="13318" max="13318" width="11" style="331" customWidth="1"/>
    <col min="13319" max="13319" width="12.140625" style="331" customWidth="1"/>
    <col min="13320" max="13321" width="12.42578125" style="331" customWidth="1"/>
    <col min="13322" max="13322" width="11.85546875" style="331" customWidth="1"/>
    <col min="13323" max="13323" width="12.28515625" style="331" customWidth="1"/>
    <col min="13324" max="13324" width="10.42578125" style="331" customWidth="1"/>
    <col min="13325" max="13325" width="2.42578125" style="331" customWidth="1"/>
    <col min="13326" max="13326" width="9.140625" style="331"/>
    <col min="13327" max="13327" width="16.28515625" style="331" bestFit="1" customWidth="1"/>
    <col min="13328" max="13328" width="16.42578125" style="331" customWidth="1"/>
    <col min="13329" max="13329" width="15.42578125" style="331" bestFit="1" customWidth="1"/>
    <col min="13330" max="13331" width="3.7109375" style="331" customWidth="1"/>
    <col min="13332" max="13332" width="10.28515625" style="331" bestFit="1" customWidth="1"/>
    <col min="13333" max="13569" width="9.140625" style="331"/>
    <col min="13570" max="13570" width="3.85546875" style="331" customWidth="1"/>
    <col min="13571" max="13571" width="8.28515625" style="331" bestFit="1" customWidth="1"/>
    <col min="13572" max="13572" width="13.42578125" style="331" customWidth="1"/>
    <col min="13573" max="13573" width="14.85546875" style="331" customWidth="1"/>
    <col min="13574" max="13574" width="11" style="331" customWidth="1"/>
    <col min="13575" max="13575" width="12.140625" style="331" customWidth="1"/>
    <col min="13576" max="13577" width="12.42578125" style="331" customWidth="1"/>
    <col min="13578" max="13578" width="11.85546875" style="331" customWidth="1"/>
    <col min="13579" max="13579" width="12.28515625" style="331" customWidth="1"/>
    <col min="13580" max="13580" width="10.42578125" style="331" customWidth="1"/>
    <col min="13581" max="13581" width="2.42578125" style="331" customWidth="1"/>
    <col min="13582" max="13582" width="9.140625" style="331"/>
    <col min="13583" max="13583" width="16.28515625" style="331" bestFit="1" customWidth="1"/>
    <col min="13584" max="13584" width="16.42578125" style="331" customWidth="1"/>
    <col min="13585" max="13585" width="15.42578125" style="331" bestFit="1" customWidth="1"/>
    <col min="13586" max="13587" width="3.7109375" style="331" customWidth="1"/>
    <col min="13588" max="13588" width="10.28515625" style="331" bestFit="1" customWidth="1"/>
    <col min="13589" max="13825" width="9.140625" style="331"/>
    <col min="13826" max="13826" width="3.85546875" style="331" customWidth="1"/>
    <col min="13827" max="13827" width="8.28515625" style="331" bestFit="1" customWidth="1"/>
    <col min="13828" max="13828" width="13.42578125" style="331" customWidth="1"/>
    <col min="13829" max="13829" width="14.85546875" style="331" customWidth="1"/>
    <col min="13830" max="13830" width="11" style="331" customWidth="1"/>
    <col min="13831" max="13831" width="12.140625" style="331" customWidth="1"/>
    <col min="13832" max="13833" width="12.42578125" style="331" customWidth="1"/>
    <col min="13834" max="13834" width="11.85546875" style="331" customWidth="1"/>
    <col min="13835" max="13835" width="12.28515625" style="331" customWidth="1"/>
    <col min="13836" max="13836" width="10.42578125" style="331" customWidth="1"/>
    <col min="13837" max="13837" width="2.42578125" style="331" customWidth="1"/>
    <col min="13838" max="13838" width="9.140625" style="331"/>
    <col min="13839" max="13839" width="16.28515625" style="331" bestFit="1" customWidth="1"/>
    <col min="13840" max="13840" width="16.42578125" style="331" customWidth="1"/>
    <col min="13841" max="13841" width="15.42578125" style="331" bestFit="1" customWidth="1"/>
    <col min="13842" max="13843" width="3.7109375" style="331" customWidth="1"/>
    <col min="13844" max="13844" width="10.28515625" style="331" bestFit="1" customWidth="1"/>
    <col min="13845" max="14081" width="9.140625" style="331"/>
    <col min="14082" max="14082" width="3.85546875" style="331" customWidth="1"/>
    <col min="14083" max="14083" width="8.28515625" style="331" bestFit="1" customWidth="1"/>
    <col min="14084" max="14084" width="13.42578125" style="331" customWidth="1"/>
    <col min="14085" max="14085" width="14.85546875" style="331" customWidth="1"/>
    <col min="14086" max="14086" width="11" style="331" customWidth="1"/>
    <col min="14087" max="14087" width="12.140625" style="331" customWidth="1"/>
    <col min="14088" max="14089" width="12.42578125" style="331" customWidth="1"/>
    <col min="14090" max="14090" width="11.85546875" style="331" customWidth="1"/>
    <col min="14091" max="14091" width="12.28515625" style="331" customWidth="1"/>
    <col min="14092" max="14092" width="10.42578125" style="331" customWidth="1"/>
    <col min="14093" max="14093" width="2.42578125" style="331" customWidth="1"/>
    <col min="14094" max="14094" width="9.140625" style="331"/>
    <col min="14095" max="14095" width="16.28515625" style="331" bestFit="1" customWidth="1"/>
    <col min="14096" max="14096" width="16.42578125" style="331" customWidth="1"/>
    <col min="14097" max="14097" width="15.42578125" style="331" bestFit="1" customWidth="1"/>
    <col min="14098" max="14099" width="3.7109375" style="331" customWidth="1"/>
    <col min="14100" max="14100" width="10.28515625" style="331" bestFit="1" customWidth="1"/>
    <col min="14101" max="14337" width="9.140625" style="331"/>
    <col min="14338" max="14338" width="3.85546875" style="331" customWidth="1"/>
    <col min="14339" max="14339" width="8.28515625" style="331" bestFit="1" customWidth="1"/>
    <col min="14340" max="14340" width="13.42578125" style="331" customWidth="1"/>
    <col min="14341" max="14341" width="14.85546875" style="331" customWidth="1"/>
    <col min="14342" max="14342" width="11" style="331" customWidth="1"/>
    <col min="14343" max="14343" width="12.140625" style="331" customWidth="1"/>
    <col min="14344" max="14345" width="12.42578125" style="331" customWidth="1"/>
    <col min="14346" max="14346" width="11.85546875" style="331" customWidth="1"/>
    <col min="14347" max="14347" width="12.28515625" style="331" customWidth="1"/>
    <col min="14348" max="14348" width="10.42578125" style="331" customWidth="1"/>
    <col min="14349" max="14349" width="2.42578125" style="331" customWidth="1"/>
    <col min="14350" max="14350" width="9.140625" style="331"/>
    <col min="14351" max="14351" width="16.28515625" style="331" bestFit="1" customWidth="1"/>
    <col min="14352" max="14352" width="16.42578125" style="331" customWidth="1"/>
    <col min="14353" max="14353" width="15.42578125" style="331" bestFit="1" customWidth="1"/>
    <col min="14354" max="14355" width="3.7109375" style="331" customWidth="1"/>
    <col min="14356" max="14356" width="10.28515625" style="331" bestFit="1" customWidth="1"/>
    <col min="14357" max="14593" width="9.140625" style="331"/>
    <col min="14594" max="14594" width="3.85546875" style="331" customWidth="1"/>
    <col min="14595" max="14595" width="8.28515625" style="331" bestFit="1" customWidth="1"/>
    <col min="14596" max="14596" width="13.42578125" style="331" customWidth="1"/>
    <col min="14597" max="14597" width="14.85546875" style="331" customWidth="1"/>
    <col min="14598" max="14598" width="11" style="331" customWidth="1"/>
    <col min="14599" max="14599" width="12.140625" style="331" customWidth="1"/>
    <col min="14600" max="14601" width="12.42578125" style="331" customWidth="1"/>
    <col min="14602" max="14602" width="11.85546875" style="331" customWidth="1"/>
    <col min="14603" max="14603" width="12.28515625" style="331" customWidth="1"/>
    <col min="14604" max="14604" width="10.42578125" style="331" customWidth="1"/>
    <col min="14605" max="14605" width="2.42578125" style="331" customWidth="1"/>
    <col min="14606" max="14606" width="9.140625" style="331"/>
    <col min="14607" max="14607" width="16.28515625" style="331" bestFit="1" customWidth="1"/>
    <col min="14608" max="14608" width="16.42578125" style="331" customWidth="1"/>
    <col min="14609" max="14609" width="15.42578125" style="331" bestFit="1" customWidth="1"/>
    <col min="14610" max="14611" width="3.7109375" style="331" customWidth="1"/>
    <col min="14612" max="14612" width="10.28515625" style="331" bestFit="1" customWidth="1"/>
    <col min="14613" max="14849" width="9.140625" style="331"/>
    <col min="14850" max="14850" width="3.85546875" style="331" customWidth="1"/>
    <col min="14851" max="14851" width="8.28515625" style="331" bestFit="1" customWidth="1"/>
    <col min="14852" max="14852" width="13.42578125" style="331" customWidth="1"/>
    <col min="14853" max="14853" width="14.85546875" style="331" customWidth="1"/>
    <col min="14854" max="14854" width="11" style="331" customWidth="1"/>
    <col min="14855" max="14855" width="12.140625" style="331" customWidth="1"/>
    <col min="14856" max="14857" width="12.42578125" style="331" customWidth="1"/>
    <col min="14858" max="14858" width="11.85546875" style="331" customWidth="1"/>
    <col min="14859" max="14859" width="12.28515625" style="331" customWidth="1"/>
    <col min="14860" max="14860" width="10.42578125" style="331" customWidth="1"/>
    <col min="14861" max="14861" width="2.42578125" style="331" customWidth="1"/>
    <col min="14862" max="14862" width="9.140625" style="331"/>
    <col min="14863" max="14863" width="16.28515625" style="331" bestFit="1" customWidth="1"/>
    <col min="14864" max="14864" width="16.42578125" style="331" customWidth="1"/>
    <col min="14865" max="14865" width="15.42578125" style="331" bestFit="1" customWidth="1"/>
    <col min="14866" max="14867" width="3.7109375" style="331" customWidth="1"/>
    <col min="14868" max="14868" width="10.28515625" style="331" bestFit="1" customWidth="1"/>
    <col min="14869" max="15105" width="9.140625" style="331"/>
    <col min="15106" max="15106" width="3.85546875" style="331" customWidth="1"/>
    <col min="15107" max="15107" width="8.28515625" style="331" bestFit="1" customWidth="1"/>
    <col min="15108" max="15108" width="13.42578125" style="331" customWidth="1"/>
    <col min="15109" max="15109" width="14.85546875" style="331" customWidth="1"/>
    <col min="15110" max="15110" width="11" style="331" customWidth="1"/>
    <col min="15111" max="15111" width="12.140625" style="331" customWidth="1"/>
    <col min="15112" max="15113" width="12.42578125" style="331" customWidth="1"/>
    <col min="15114" max="15114" width="11.85546875" style="331" customWidth="1"/>
    <col min="15115" max="15115" width="12.28515625" style="331" customWidth="1"/>
    <col min="15116" max="15116" width="10.42578125" style="331" customWidth="1"/>
    <col min="15117" max="15117" width="2.42578125" style="331" customWidth="1"/>
    <col min="15118" max="15118" width="9.140625" style="331"/>
    <col min="15119" max="15119" width="16.28515625" style="331" bestFit="1" customWidth="1"/>
    <col min="15120" max="15120" width="16.42578125" style="331" customWidth="1"/>
    <col min="15121" max="15121" width="15.42578125" style="331" bestFit="1" customWidth="1"/>
    <col min="15122" max="15123" width="3.7109375" style="331" customWidth="1"/>
    <col min="15124" max="15124" width="10.28515625" style="331" bestFit="1" customWidth="1"/>
    <col min="15125" max="15361" width="9.140625" style="331"/>
    <col min="15362" max="15362" width="3.85546875" style="331" customWidth="1"/>
    <col min="15363" max="15363" width="8.28515625" style="331" bestFit="1" customWidth="1"/>
    <col min="15364" max="15364" width="13.42578125" style="331" customWidth="1"/>
    <col min="15365" max="15365" width="14.85546875" style="331" customWidth="1"/>
    <col min="15366" max="15366" width="11" style="331" customWidth="1"/>
    <col min="15367" max="15367" width="12.140625" style="331" customWidth="1"/>
    <col min="15368" max="15369" width="12.42578125" style="331" customWidth="1"/>
    <col min="15370" max="15370" width="11.85546875" style="331" customWidth="1"/>
    <col min="15371" max="15371" width="12.28515625" style="331" customWidth="1"/>
    <col min="15372" max="15372" width="10.42578125" style="331" customWidth="1"/>
    <col min="15373" max="15373" width="2.42578125" style="331" customWidth="1"/>
    <col min="15374" max="15374" width="9.140625" style="331"/>
    <col min="15375" max="15375" width="16.28515625" style="331" bestFit="1" customWidth="1"/>
    <col min="15376" max="15376" width="16.42578125" style="331" customWidth="1"/>
    <col min="15377" max="15377" width="15.42578125" style="331" bestFit="1" customWidth="1"/>
    <col min="15378" max="15379" width="3.7109375" style="331" customWidth="1"/>
    <col min="15380" max="15380" width="10.28515625" style="331" bestFit="1" customWidth="1"/>
    <col min="15381" max="15617" width="9.140625" style="331"/>
    <col min="15618" max="15618" width="3.85546875" style="331" customWidth="1"/>
    <col min="15619" max="15619" width="8.28515625" style="331" bestFit="1" customWidth="1"/>
    <col min="15620" max="15620" width="13.42578125" style="331" customWidth="1"/>
    <col min="15621" max="15621" width="14.85546875" style="331" customWidth="1"/>
    <col min="15622" max="15622" width="11" style="331" customWidth="1"/>
    <col min="15623" max="15623" width="12.140625" style="331" customWidth="1"/>
    <col min="15624" max="15625" width="12.42578125" style="331" customWidth="1"/>
    <col min="15626" max="15626" width="11.85546875" style="331" customWidth="1"/>
    <col min="15627" max="15627" width="12.28515625" style="331" customWidth="1"/>
    <col min="15628" max="15628" width="10.42578125" style="331" customWidth="1"/>
    <col min="15629" max="15629" width="2.42578125" style="331" customWidth="1"/>
    <col min="15630" max="15630" width="9.140625" style="331"/>
    <col min="15631" max="15631" width="16.28515625" style="331" bestFit="1" customWidth="1"/>
    <col min="15632" max="15632" width="16.42578125" style="331" customWidth="1"/>
    <col min="15633" max="15633" width="15.42578125" style="331" bestFit="1" customWidth="1"/>
    <col min="15634" max="15635" width="3.7109375" style="331" customWidth="1"/>
    <col min="15636" max="15636" width="10.28515625" style="331" bestFit="1" customWidth="1"/>
    <col min="15637" max="15873" width="9.140625" style="331"/>
    <col min="15874" max="15874" width="3.85546875" style="331" customWidth="1"/>
    <col min="15875" max="15875" width="8.28515625" style="331" bestFit="1" customWidth="1"/>
    <col min="15876" max="15876" width="13.42578125" style="331" customWidth="1"/>
    <col min="15877" max="15877" width="14.85546875" style="331" customWidth="1"/>
    <col min="15878" max="15878" width="11" style="331" customWidth="1"/>
    <col min="15879" max="15879" width="12.140625" style="331" customWidth="1"/>
    <col min="15880" max="15881" width="12.42578125" style="331" customWidth="1"/>
    <col min="15882" max="15882" width="11.85546875" style="331" customWidth="1"/>
    <col min="15883" max="15883" width="12.28515625" style="331" customWidth="1"/>
    <col min="15884" max="15884" width="10.42578125" style="331" customWidth="1"/>
    <col min="15885" max="15885" width="2.42578125" style="331" customWidth="1"/>
    <col min="15886" max="15886" width="9.140625" style="331"/>
    <col min="15887" max="15887" width="16.28515625" style="331" bestFit="1" customWidth="1"/>
    <col min="15888" max="15888" width="16.42578125" style="331" customWidth="1"/>
    <col min="15889" max="15889" width="15.42578125" style="331" bestFit="1" customWidth="1"/>
    <col min="15890" max="15891" width="3.7109375" style="331" customWidth="1"/>
    <col min="15892" max="15892" width="10.28515625" style="331" bestFit="1" customWidth="1"/>
    <col min="15893" max="16129" width="9.140625" style="331"/>
    <col min="16130" max="16130" width="3.85546875" style="331" customWidth="1"/>
    <col min="16131" max="16131" width="8.28515625" style="331" bestFit="1" customWidth="1"/>
    <col min="16132" max="16132" width="13.42578125" style="331" customWidth="1"/>
    <col min="16133" max="16133" width="14.85546875" style="331" customWidth="1"/>
    <col min="16134" max="16134" width="11" style="331" customWidth="1"/>
    <col min="16135" max="16135" width="12.140625" style="331" customWidth="1"/>
    <col min="16136" max="16137" width="12.42578125" style="331" customWidth="1"/>
    <col min="16138" max="16138" width="11.85546875" style="331" customWidth="1"/>
    <col min="16139" max="16139" width="12.28515625" style="331" customWidth="1"/>
    <col min="16140" max="16140" width="10.42578125" style="331" customWidth="1"/>
    <col min="16141" max="16141" width="2.42578125" style="331" customWidth="1"/>
    <col min="16142" max="16142" width="9.140625" style="331"/>
    <col min="16143" max="16143" width="16.28515625" style="331" bestFit="1" customWidth="1"/>
    <col min="16144" max="16144" width="16.42578125" style="331" customWidth="1"/>
    <col min="16145" max="16145" width="15.42578125" style="331" bestFit="1" customWidth="1"/>
    <col min="16146" max="16147" width="3.7109375" style="331" customWidth="1"/>
    <col min="16148" max="16148" width="10.28515625" style="331" bestFit="1" customWidth="1"/>
    <col min="16149" max="16384" width="9.140625" style="331"/>
  </cols>
  <sheetData>
    <row r="1" spans="2:19" ht="15.75" thickBot="1" x14ac:dyDescent="0.3">
      <c r="B1" s="332"/>
      <c r="C1" s="333"/>
      <c r="D1" s="334"/>
      <c r="E1" s="334"/>
      <c r="F1" s="334"/>
      <c r="G1" s="334"/>
      <c r="H1" s="334"/>
      <c r="I1" s="334"/>
      <c r="J1" s="334"/>
      <c r="K1" s="334"/>
      <c r="L1" s="334"/>
      <c r="M1" s="334"/>
      <c r="N1" s="334"/>
      <c r="O1" s="334"/>
      <c r="P1" s="334"/>
      <c r="Q1" s="334"/>
      <c r="R1" s="334"/>
      <c r="S1" s="335"/>
    </row>
    <row r="2" spans="2:19" ht="18.75" x14ac:dyDescent="0.25">
      <c r="B2" s="336"/>
      <c r="C2" s="333"/>
      <c r="D2" s="337"/>
      <c r="E2" s="334"/>
      <c r="F2" s="334"/>
      <c r="G2" s="334"/>
      <c r="H2" s="334"/>
      <c r="I2" s="334"/>
      <c r="J2" s="334"/>
      <c r="K2" s="334"/>
      <c r="L2" s="334"/>
      <c r="M2" s="334"/>
      <c r="N2" s="334"/>
      <c r="O2" s="334"/>
      <c r="P2" s="334"/>
      <c r="Q2" s="338" t="s">
        <v>1032</v>
      </c>
      <c r="R2" s="335"/>
      <c r="S2" s="339"/>
    </row>
    <row r="3" spans="2:19" ht="26.25" x14ac:dyDescent="0.25">
      <c r="B3" s="336"/>
      <c r="C3" s="340"/>
      <c r="D3" s="341" t="s">
        <v>1033</v>
      </c>
      <c r="E3" s="341"/>
      <c r="F3" s="342"/>
      <c r="G3" s="342"/>
      <c r="H3" s="342"/>
      <c r="I3" s="342"/>
      <c r="J3" s="342"/>
      <c r="K3" s="342"/>
      <c r="L3" s="342"/>
      <c r="M3" s="342"/>
      <c r="N3" s="342"/>
      <c r="O3" s="342"/>
      <c r="P3" s="342"/>
      <c r="Q3" s="342"/>
      <c r="R3" s="339"/>
      <c r="S3" s="339"/>
    </row>
    <row r="4" spans="2:19" ht="15.75" thickBot="1" x14ac:dyDescent="0.3">
      <c r="B4" s="336"/>
      <c r="C4" s="340"/>
      <c r="D4" s="343"/>
      <c r="E4" s="343"/>
      <c r="F4" s="343"/>
      <c r="G4" s="343"/>
      <c r="H4" s="343"/>
      <c r="I4" s="343"/>
      <c r="J4" s="343"/>
      <c r="K4" s="343"/>
      <c r="L4" s="343"/>
      <c r="M4" s="343"/>
      <c r="N4" s="343"/>
      <c r="O4" s="343"/>
      <c r="P4" s="343"/>
      <c r="Q4" s="343"/>
      <c r="R4" s="339"/>
      <c r="S4" s="339"/>
    </row>
    <row r="5" spans="2:19" ht="21.75" thickBot="1" x14ac:dyDescent="0.3">
      <c r="B5" s="336"/>
      <c r="C5" s="340"/>
      <c r="D5" s="344" t="s">
        <v>1034</v>
      </c>
      <c r="E5" s="345"/>
      <c r="F5" s="345"/>
      <c r="G5" s="345"/>
      <c r="H5" s="345"/>
      <c r="I5" s="345"/>
      <c r="J5" s="345"/>
      <c r="K5" s="345"/>
      <c r="L5" s="345"/>
      <c r="M5" s="346"/>
      <c r="N5" s="346"/>
      <c r="O5" s="346"/>
      <c r="P5" s="346"/>
      <c r="Q5" s="346"/>
      <c r="R5" s="339"/>
      <c r="S5" s="339"/>
    </row>
    <row r="6" spans="2:19" ht="15.75" thickBot="1" x14ac:dyDescent="0.3">
      <c r="B6" s="336"/>
      <c r="C6" s="340"/>
      <c r="D6" s="343"/>
      <c r="E6" s="343"/>
      <c r="F6" s="343"/>
      <c r="G6" s="343"/>
      <c r="H6" s="343"/>
      <c r="I6" s="343"/>
      <c r="J6" s="343"/>
      <c r="K6" s="343"/>
      <c r="L6" s="343"/>
      <c r="M6" s="343"/>
      <c r="N6" s="343"/>
      <c r="O6" s="343"/>
      <c r="P6" s="343"/>
      <c r="Q6" s="343"/>
      <c r="R6" s="339"/>
      <c r="S6" s="339"/>
    </row>
    <row r="7" spans="2:19" x14ac:dyDescent="0.25">
      <c r="B7" s="336"/>
      <c r="C7" s="347" t="s">
        <v>1035</v>
      </c>
      <c r="D7" s="348" t="s">
        <v>1036</v>
      </c>
      <c r="E7" s="349"/>
      <c r="F7" s="572"/>
      <c r="G7" s="573"/>
      <c r="H7" s="573"/>
      <c r="I7" s="573"/>
      <c r="J7" s="343"/>
      <c r="K7" s="343"/>
      <c r="L7" s="343"/>
      <c r="M7" s="343"/>
      <c r="N7" s="343"/>
      <c r="O7" s="343"/>
      <c r="P7" s="574" t="s">
        <v>1037</v>
      </c>
      <c r="Q7" s="575"/>
      <c r="R7" s="339"/>
      <c r="S7" s="339"/>
    </row>
    <row r="8" spans="2:19" ht="15.75" thickBot="1" x14ac:dyDescent="0.3">
      <c r="B8" s="336"/>
      <c r="C8" s="347" t="s">
        <v>1038</v>
      </c>
      <c r="D8" s="350" t="s">
        <v>1039</v>
      </c>
      <c r="E8" s="351"/>
      <c r="F8" s="572"/>
      <c r="G8" s="573"/>
      <c r="H8" s="573"/>
      <c r="I8" s="573"/>
      <c r="J8" s="343"/>
      <c r="K8" s="343"/>
      <c r="L8" s="343"/>
      <c r="M8" s="343"/>
      <c r="N8" s="343"/>
      <c r="O8" s="343"/>
      <c r="P8" s="576"/>
      <c r="Q8" s="577"/>
      <c r="R8" s="339"/>
      <c r="S8" s="339"/>
    </row>
    <row r="9" spans="2:19" x14ac:dyDescent="0.25">
      <c r="B9" s="336"/>
      <c r="C9" s="347" t="s">
        <v>1040</v>
      </c>
      <c r="D9" s="350" t="s">
        <v>1041</v>
      </c>
      <c r="E9" s="351"/>
      <c r="F9" s="570"/>
      <c r="G9" s="571"/>
      <c r="H9" s="571"/>
      <c r="I9" s="571"/>
      <c r="J9" s="343"/>
      <c r="K9" s="343"/>
      <c r="L9" s="343"/>
      <c r="M9" s="343"/>
      <c r="N9" s="343"/>
      <c r="O9" s="343"/>
      <c r="P9" s="343"/>
      <c r="Q9" s="343"/>
      <c r="R9" s="339"/>
      <c r="S9" s="339"/>
    </row>
    <row r="10" spans="2:19" x14ac:dyDescent="0.25">
      <c r="B10" s="336"/>
      <c r="C10" s="347" t="s">
        <v>1042</v>
      </c>
      <c r="D10" s="350" t="s">
        <v>1043</v>
      </c>
      <c r="E10" s="351"/>
      <c r="F10" s="570"/>
      <c r="G10" s="571"/>
      <c r="H10" s="571"/>
      <c r="I10" s="571"/>
      <c r="J10" s="343"/>
      <c r="K10" s="343"/>
      <c r="L10" s="343"/>
      <c r="M10" s="343"/>
      <c r="N10" s="343"/>
      <c r="O10" s="343"/>
      <c r="P10" s="343"/>
      <c r="Q10" s="343"/>
      <c r="R10" s="339"/>
      <c r="S10" s="339"/>
    </row>
    <row r="11" spans="2:19" x14ac:dyDescent="0.25">
      <c r="B11" s="336"/>
      <c r="C11" s="347" t="s">
        <v>1044</v>
      </c>
      <c r="D11" s="350" t="s">
        <v>1045</v>
      </c>
      <c r="E11" s="351"/>
      <c r="F11" s="570"/>
      <c r="G11" s="571"/>
      <c r="H11" s="571"/>
      <c r="I11" s="571"/>
      <c r="J11" s="343"/>
      <c r="K11" s="343"/>
      <c r="L11" s="343"/>
      <c r="M11" s="343"/>
      <c r="N11" s="343"/>
      <c r="O11" s="343"/>
      <c r="P11" s="343"/>
      <c r="Q11" s="343"/>
      <c r="R11" s="339"/>
      <c r="S11" s="339"/>
    </row>
    <row r="12" spans="2:19" x14ac:dyDescent="0.25">
      <c r="B12" s="336"/>
      <c r="C12" s="347" t="s">
        <v>1046</v>
      </c>
      <c r="D12" s="350" t="s">
        <v>1047</v>
      </c>
      <c r="E12" s="351"/>
      <c r="F12" s="352" t="s">
        <v>1048</v>
      </c>
      <c r="G12" s="353"/>
      <c r="H12" s="352" t="s">
        <v>1049</v>
      </c>
      <c r="I12" s="353"/>
      <c r="J12" s="352" t="s">
        <v>1050</v>
      </c>
      <c r="K12" s="353"/>
      <c r="L12" s="343"/>
      <c r="M12" s="343"/>
      <c r="N12" s="343"/>
      <c r="O12" s="343"/>
      <c r="P12" s="343"/>
      <c r="Q12" s="343"/>
      <c r="R12" s="339"/>
      <c r="S12" s="339"/>
    </row>
    <row r="13" spans="2:19" x14ac:dyDescent="0.25">
      <c r="B13" s="336"/>
      <c r="C13" s="347" t="s">
        <v>1051</v>
      </c>
      <c r="D13" s="354" t="s">
        <v>1052</v>
      </c>
      <c r="E13" s="355"/>
      <c r="F13" s="356"/>
      <c r="G13" s="343"/>
      <c r="H13" s="343"/>
      <c r="I13" s="343"/>
      <c r="J13" s="343"/>
      <c r="K13" s="343"/>
      <c r="L13" s="343"/>
      <c r="M13" s="343"/>
      <c r="N13" s="343"/>
      <c r="O13" s="343"/>
      <c r="P13" s="343"/>
      <c r="Q13" s="343"/>
      <c r="R13" s="339"/>
      <c r="S13" s="339"/>
    </row>
    <row r="14" spans="2:19" ht="15.75" x14ac:dyDescent="0.25">
      <c r="B14" s="336"/>
      <c r="C14" s="340"/>
      <c r="D14" s="343"/>
      <c r="E14" s="343"/>
      <c r="F14" s="343"/>
      <c r="G14" s="357" t="s">
        <v>1053</v>
      </c>
      <c r="H14" s="358"/>
      <c r="I14" s="358"/>
      <c r="J14" s="358"/>
      <c r="K14" s="358"/>
      <c r="L14" s="359"/>
      <c r="M14" s="360"/>
      <c r="N14" s="357" t="s">
        <v>1054</v>
      </c>
      <c r="O14" s="361"/>
      <c r="P14" s="361"/>
      <c r="Q14" s="362"/>
      <c r="R14" s="339"/>
      <c r="S14" s="339"/>
    </row>
    <row r="15" spans="2:19" s="363" customFormat="1" ht="75" x14ac:dyDescent="0.25">
      <c r="B15" s="364"/>
      <c r="C15" s="365"/>
      <c r="D15" s="366" t="s">
        <v>1055</v>
      </c>
      <c r="E15" s="580" t="s">
        <v>1056</v>
      </c>
      <c r="F15" s="581"/>
      <c r="G15" s="367" t="s">
        <v>1057</v>
      </c>
      <c r="H15" s="367" t="s">
        <v>1058</v>
      </c>
      <c r="I15" s="367" t="s">
        <v>1059</v>
      </c>
      <c r="J15" s="367" t="s">
        <v>1060</v>
      </c>
      <c r="K15" s="367" t="s">
        <v>1061</v>
      </c>
      <c r="L15" s="367" t="s">
        <v>1062</v>
      </c>
      <c r="M15" s="368"/>
      <c r="N15" s="367" t="s">
        <v>1063</v>
      </c>
      <c r="O15" s="367" t="s">
        <v>1064</v>
      </c>
      <c r="P15" s="367" t="s">
        <v>1065</v>
      </c>
      <c r="Q15" s="367" t="s">
        <v>1066</v>
      </c>
      <c r="R15" s="369"/>
      <c r="S15" s="369"/>
    </row>
    <row r="16" spans="2:19" s="370" customFormat="1" ht="12" customHeight="1" x14ac:dyDescent="0.25">
      <c r="B16" s="371"/>
      <c r="C16" s="340"/>
      <c r="D16" s="372" t="s">
        <v>1067</v>
      </c>
      <c r="E16" s="582" t="s">
        <v>1068</v>
      </c>
      <c r="F16" s="583"/>
      <c r="G16" s="372" t="s">
        <v>1069</v>
      </c>
      <c r="H16" s="372" t="s">
        <v>1070</v>
      </c>
      <c r="I16" s="372" t="s">
        <v>1071</v>
      </c>
      <c r="J16" s="372" t="s">
        <v>1072</v>
      </c>
      <c r="K16" s="372" t="s">
        <v>1073</v>
      </c>
      <c r="L16" s="372" t="s">
        <v>1074</v>
      </c>
      <c r="M16" s="373"/>
      <c r="N16" s="372" t="s">
        <v>1075</v>
      </c>
      <c r="O16" s="372" t="s">
        <v>1076</v>
      </c>
      <c r="P16" s="372" t="s">
        <v>1077</v>
      </c>
      <c r="Q16" s="372" t="s">
        <v>1078</v>
      </c>
      <c r="R16" s="374"/>
      <c r="S16" s="374"/>
    </row>
    <row r="17" spans="2:20" x14ac:dyDescent="0.25">
      <c r="B17" s="336"/>
      <c r="C17" s="340"/>
      <c r="D17" s="375"/>
      <c r="E17" s="578"/>
      <c r="F17" s="579"/>
      <c r="G17" s="376"/>
      <c r="H17" s="377"/>
      <c r="I17" s="377"/>
      <c r="J17" s="377"/>
      <c r="K17" s="377"/>
      <c r="L17" s="378"/>
      <c r="M17" s="379"/>
      <c r="N17" s="380"/>
      <c r="O17" s="381"/>
      <c r="P17" s="381"/>
      <c r="Q17" s="381"/>
      <c r="R17" s="339"/>
      <c r="S17" s="339"/>
    </row>
    <row r="18" spans="2:20" x14ac:dyDescent="0.25">
      <c r="B18" s="336"/>
      <c r="C18" s="340"/>
      <c r="D18" s="375"/>
      <c r="E18" s="578"/>
      <c r="F18" s="579"/>
      <c r="G18" s="376"/>
      <c r="H18" s="377"/>
      <c r="I18" s="377"/>
      <c r="J18" s="377"/>
      <c r="K18" s="377"/>
      <c r="L18" s="378"/>
      <c r="M18" s="379"/>
      <c r="N18" s="380"/>
      <c r="O18" s="381"/>
      <c r="P18" s="381"/>
      <c r="Q18" s="381"/>
      <c r="R18" s="339"/>
      <c r="S18" s="339"/>
    </row>
    <row r="19" spans="2:20" x14ac:dyDescent="0.25">
      <c r="B19" s="336"/>
      <c r="C19" s="340"/>
      <c r="D19" s="375"/>
      <c r="E19" s="578"/>
      <c r="F19" s="579"/>
      <c r="G19" s="376"/>
      <c r="H19" s="377"/>
      <c r="I19" s="377"/>
      <c r="J19" s="377"/>
      <c r="K19" s="377"/>
      <c r="L19" s="378"/>
      <c r="M19" s="379"/>
      <c r="N19" s="380"/>
      <c r="O19" s="381"/>
      <c r="P19" s="381"/>
      <c r="Q19" s="381"/>
      <c r="R19" s="339"/>
      <c r="S19" s="339"/>
    </row>
    <row r="20" spans="2:20" x14ac:dyDescent="0.25">
      <c r="B20" s="336"/>
      <c r="C20" s="340"/>
      <c r="D20" s="375"/>
      <c r="E20" s="578"/>
      <c r="F20" s="579"/>
      <c r="G20" s="376"/>
      <c r="H20" s="377"/>
      <c r="I20" s="377"/>
      <c r="J20" s="377"/>
      <c r="K20" s="377"/>
      <c r="L20" s="378"/>
      <c r="M20" s="379"/>
      <c r="N20" s="380"/>
      <c r="O20" s="381"/>
      <c r="P20" s="381"/>
      <c r="Q20" s="381"/>
      <c r="R20" s="339"/>
      <c r="S20" s="339"/>
    </row>
    <row r="21" spans="2:20" x14ac:dyDescent="0.25">
      <c r="B21" s="336"/>
      <c r="C21" s="340"/>
      <c r="D21" s="375"/>
      <c r="E21" s="578"/>
      <c r="F21" s="579"/>
      <c r="G21" s="376"/>
      <c r="H21" s="377"/>
      <c r="I21" s="377"/>
      <c r="J21" s="377"/>
      <c r="K21" s="377"/>
      <c r="L21" s="378"/>
      <c r="M21" s="379"/>
      <c r="N21" s="380"/>
      <c r="O21" s="381"/>
      <c r="P21" s="381"/>
      <c r="Q21" s="381"/>
      <c r="R21" s="339"/>
      <c r="S21" s="339"/>
    </row>
    <row r="22" spans="2:20" x14ac:dyDescent="0.25">
      <c r="B22" s="336"/>
      <c r="C22" s="340"/>
      <c r="D22" s="375"/>
      <c r="E22" s="578"/>
      <c r="F22" s="579"/>
      <c r="G22" s="376"/>
      <c r="H22" s="377"/>
      <c r="I22" s="377"/>
      <c r="J22" s="377"/>
      <c r="K22" s="377"/>
      <c r="L22" s="378"/>
      <c r="M22" s="379"/>
      <c r="N22" s="380"/>
      <c r="O22" s="381"/>
      <c r="P22" s="381"/>
      <c r="Q22" s="381"/>
      <c r="R22" s="339"/>
      <c r="S22" s="339"/>
    </row>
    <row r="23" spans="2:20" x14ac:dyDescent="0.25">
      <c r="B23" s="336"/>
      <c r="C23" s="340"/>
      <c r="D23" s="375"/>
      <c r="E23" s="578"/>
      <c r="F23" s="579"/>
      <c r="G23" s="376"/>
      <c r="H23" s="377"/>
      <c r="I23" s="377"/>
      <c r="J23" s="377"/>
      <c r="K23" s="377"/>
      <c r="L23" s="378"/>
      <c r="M23" s="379"/>
      <c r="N23" s="380"/>
      <c r="O23" s="381"/>
      <c r="P23" s="381"/>
      <c r="Q23" s="381"/>
      <c r="R23" s="339"/>
      <c r="S23" s="339"/>
    </row>
    <row r="24" spans="2:20" x14ac:dyDescent="0.25">
      <c r="B24" s="336"/>
      <c r="C24" s="340"/>
      <c r="D24" s="375"/>
      <c r="E24" s="578"/>
      <c r="F24" s="579"/>
      <c r="G24" s="376"/>
      <c r="H24" s="377"/>
      <c r="I24" s="377"/>
      <c r="J24" s="377"/>
      <c r="K24" s="377"/>
      <c r="L24" s="378"/>
      <c r="M24" s="379"/>
      <c r="N24" s="380"/>
      <c r="O24" s="381"/>
      <c r="P24" s="381"/>
      <c r="Q24" s="381"/>
      <c r="R24" s="339"/>
      <c r="S24" s="339"/>
    </row>
    <row r="25" spans="2:20" x14ac:dyDescent="0.25">
      <c r="B25" s="336"/>
      <c r="C25" s="340"/>
      <c r="D25" s="343"/>
      <c r="E25" s="343"/>
      <c r="F25" s="343"/>
      <c r="G25" s="343"/>
      <c r="H25" s="343"/>
      <c r="I25" s="343"/>
      <c r="J25" s="343"/>
      <c r="K25" s="343"/>
      <c r="L25" s="343"/>
      <c r="M25" s="343"/>
      <c r="N25" s="382" t="s">
        <v>1079</v>
      </c>
      <c r="O25" s="383"/>
      <c r="P25" s="379"/>
      <c r="R25" s="339"/>
      <c r="S25" s="384"/>
    </row>
    <row r="26" spans="2:20" x14ac:dyDescent="0.25">
      <c r="B26" s="336"/>
      <c r="C26" s="340"/>
      <c r="D26" s="385" t="s">
        <v>1080</v>
      </c>
      <c r="E26" s="385"/>
      <c r="F26" s="343"/>
      <c r="G26" s="343"/>
      <c r="H26" s="385"/>
      <c r="I26" s="343"/>
      <c r="J26" s="343"/>
      <c r="K26" s="343"/>
      <c r="L26" s="343"/>
      <c r="M26" s="343"/>
      <c r="N26" s="386"/>
      <c r="O26" s="382" t="s">
        <v>1081</v>
      </c>
      <c r="P26" s="387"/>
      <c r="R26" s="339"/>
      <c r="S26" s="384"/>
      <c r="T26" s="370"/>
    </row>
    <row r="27" spans="2:20" x14ac:dyDescent="0.25">
      <c r="B27" s="336"/>
      <c r="C27" s="340"/>
      <c r="D27" s="388"/>
      <c r="E27" s="388"/>
      <c r="F27" s="388"/>
      <c r="G27" s="343"/>
      <c r="H27" s="389"/>
      <c r="J27" s="343"/>
      <c r="K27" s="343"/>
      <c r="L27" s="343"/>
      <c r="M27" s="343"/>
      <c r="O27" s="382" t="s">
        <v>1082</v>
      </c>
      <c r="P27" s="387"/>
      <c r="R27" s="339"/>
      <c r="S27" s="384"/>
      <c r="T27" s="370"/>
    </row>
    <row r="28" spans="2:20" x14ac:dyDescent="0.25">
      <c r="B28" s="336"/>
      <c r="C28" s="340"/>
      <c r="D28" s="388"/>
      <c r="E28" s="388"/>
      <c r="F28" s="388"/>
      <c r="G28" s="343"/>
      <c r="H28" s="389"/>
      <c r="I28" s="343"/>
      <c r="J28" s="343"/>
      <c r="K28" s="343"/>
      <c r="L28" s="343"/>
      <c r="M28" s="343"/>
      <c r="O28" s="379"/>
      <c r="P28" s="382" t="s">
        <v>1083</v>
      </c>
      <c r="Q28" s="387"/>
      <c r="R28" s="339"/>
      <c r="S28" s="384"/>
      <c r="T28" s="370"/>
    </row>
    <row r="29" spans="2:20" ht="15.75" thickBot="1" x14ac:dyDescent="0.3">
      <c r="B29" s="336"/>
      <c r="C29" s="340"/>
      <c r="D29" s="390"/>
      <c r="E29" s="390"/>
      <c r="F29" s="390"/>
      <c r="G29" s="343"/>
      <c r="H29" s="343"/>
      <c r="I29" s="343"/>
      <c r="J29" s="343"/>
      <c r="K29" s="343"/>
      <c r="L29" s="343"/>
      <c r="M29" s="343"/>
      <c r="P29" s="391" t="s">
        <v>1084</v>
      </c>
      <c r="Q29" s="387"/>
      <c r="R29" s="339"/>
      <c r="S29" s="384"/>
      <c r="T29" s="370"/>
    </row>
    <row r="30" spans="2:20" x14ac:dyDescent="0.25">
      <c r="B30" s="336"/>
      <c r="C30" s="340"/>
      <c r="D30" s="392" t="s">
        <v>1085</v>
      </c>
      <c r="E30" s="393"/>
      <c r="F30" s="393"/>
      <c r="G30" s="343"/>
      <c r="H30" s="343"/>
      <c r="I30" s="343"/>
      <c r="J30" s="343"/>
      <c r="K30" s="343"/>
      <c r="L30" s="343"/>
      <c r="M30" s="343"/>
      <c r="P30" s="382" t="s">
        <v>1086</v>
      </c>
      <c r="Q30" s="394"/>
      <c r="R30" s="339"/>
      <c r="S30" s="384"/>
      <c r="T30" s="370"/>
    </row>
    <row r="31" spans="2:20" ht="15.75" thickBot="1" x14ac:dyDescent="0.3">
      <c r="B31" s="336"/>
      <c r="C31" s="395"/>
      <c r="D31" s="390"/>
      <c r="E31" s="390"/>
      <c r="F31" s="390"/>
      <c r="G31" s="390"/>
      <c r="H31" s="390"/>
      <c r="I31" s="390"/>
      <c r="J31" s="390"/>
      <c r="K31" s="390"/>
      <c r="L31" s="390"/>
      <c r="M31" s="390"/>
      <c r="N31" s="390"/>
      <c r="O31" s="390"/>
      <c r="P31" s="390"/>
      <c r="Q31" s="390"/>
      <c r="R31" s="396"/>
      <c r="S31" s="339"/>
    </row>
    <row r="32" spans="2:20" ht="15.75" thickBot="1" x14ac:dyDescent="0.3">
      <c r="B32" s="397"/>
      <c r="C32" s="395"/>
      <c r="D32" s="390"/>
      <c r="E32" s="390"/>
      <c r="F32" s="390"/>
      <c r="G32" s="390"/>
      <c r="H32" s="390"/>
      <c r="I32" s="390"/>
      <c r="J32" s="390"/>
      <c r="K32" s="390"/>
      <c r="L32" s="390"/>
      <c r="M32" s="390"/>
      <c r="N32" s="390"/>
      <c r="O32" s="390"/>
      <c r="P32" s="390"/>
      <c r="Q32" s="390"/>
      <c r="R32" s="390"/>
      <c r="S32" s="396"/>
    </row>
  </sheetData>
  <mergeCells count="16">
    <mergeCell ref="E21:F21"/>
    <mergeCell ref="E22:F22"/>
    <mergeCell ref="E23:F23"/>
    <mergeCell ref="E24:F24"/>
    <mergeCell ref="E15:F15"/>
    <mergeCell ref="E16:F16"/>
    <mergeCell ref="E17:F17"/>
    <mergeCell ref="E18:F18"/>
    <mergeCell ref="E19:F19"/>
    <mergeCell ref="E20:F20"/>
    <mergeCell ref="F11:I11"/>
    <mergeCell ref="F7:I7"/>
    <mergeCell ref="P7:Q8"/>
    <mergeCell ref="F8:I8"/>
    <mergeCell ref="F9:I9"/>
    <mergeCell ref="F10:I10"/>
  </mergeCells>
  <phoneticPr fontId="61" type="noConversion"/>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LABOUR RATES AND TRANSPORT</vt:lpstr>
      <vt:lpstr>EXCAVATION</vt:lpstr>
      <vt:lpstr>UNDERGROUND MAINS</vt:lpstr>
      <vt:lpstr>MINISUBS,RMU'S AND KIOSKS</vt:lpstr>
      <vt:lpstr>OVERHEAD MAINS</vt:lpstr>
      <vt:lpstr>DISTRIBUTION SYSTEMS GENERAL</vt:lpstr>
      <vt:lpstr>HH ELECTRIFICATION</vt:lpstr>
      <vt:lpstr>SUMMARY</vt:lpstr>
      <vt:lpstr>AnnexC</vt:lpstr>
      <vt:lpstr>AnnexD</vt:lpstr>
      <vt:lpstr>AnnexE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Sihle Dlamini</dc:creator>
  <cp:lastModifiedBy>Thabiso Lebete</cp:lastModifiedBy>
  <cp:lastPrinted>2024-09-11T05:55:35Z</cp:lastPrinted>
  <dcterms:created xsi:type="dcterms:W3CDTF">2018-08-01T11:16:40Z</dcterms:created>
  <dcterms:modified xsi:type="dcterms:W3CDTF">2024-09-20T08:00:22Z</dcterms:modified>
</cp:coreProperties>
</file>